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liveunibo-my.sharepoint.com/personal/ran_xu4_unibo_it/Documents/Desktop/manuscripts/ZoolRes/"/>
    </mc:Choice>
  </mc:AlternateContent>
  <xr:revisionPtr revIDLastSave="4" documentId="13_ncr:1_{095E52F0-68B6-4F14-B511-7E2AFEF31617}" xr6:coauthVersionLast="47" xr6:coauthVersionMax="47" xr10:uidLastSave="{5451F846-920C-4FFA-B54E-6D07F0F90CCD}"/>
  <bookViews>
    <workbookView xWindow="240" yWindow="480" windowWidth="12216" windowHeight="10776" firstSheet="4" activeTab="7" xr2:uid="{00000000-000D-0000-FFFF-FFFF00000000}"/>
  </bookViews>
  <sheets>
    <sheet name="Table_S1" sheetId="1" r:id="rId1"/>
    <sheet name="Table_S2" sheetId="2" r:id="rId2"/>
    <sheet name="Table_S3" sheetId="3" r:id="rId3"/>
    <sheet name="Table_S4" sheetId="4" r:id="rId4"/>
    <sheet name="Table_S5" sheetId="5" r:id="rId5"/>
    <sheet name="Table_S6" sheetId="6" r:id="rId6"/>
    <sheet name="Table_S7" sheetId="7" r:id="rId7"/>
    <sheet name="Table_S8" sheetId="8" r:id="rId8"/>
    <sheet name="Table_S9" sheetId="9" r:id="rId9"/>
    <sheet name="Table_S10" sheetId="10" r:id="rId10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5" i="9" l="1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E17" i="9"/>
  <c r="C17" i="9"/>
</calcChain>
</file>

<file path=xl/sharedStrings.xml><?xml version="1.0" encoding="utf-8"?>
<sst xmlns="http://schemas.openxmlformats.org/spreadsheetml/2006/main" count="21107" uniqueCount="11235">
  <si>
    <t>Supplementary Table S1 The number of reads mapped to the mitochondrial genomes and transcriptome.</t>
  </si>
  <si>
    <t>Sample</t>
  </si>
  <si>
    <t>Transcriptome</t>
  </si>
  <si>
    <t>Mitochondria</t>
  </si>
  <si>
    <t>F-type</t>
  </si>
  <si>
    <t>M-type</t>
  </si>
  <si>
    <t>f_42_A</t>
  </si>
  <si>
    <t>f_42_G</t>
  </si>
  <si>
    <t>f_42_M</t>
  </si>
  <si>
    <t>f_44_A</t>
  </si>
  <si>
    <t>f_44_G</t>
  </si>
  <si>
    <t>f_44_M</t>
  </si>
  <si>
    <t>f_45_A</t>
  </si>
  <si>
    <t>f_45_G</t>
  </si>
  <si>
    <t>f_45_M</t>
  </si>
  <si>
    <t>f_47_A</t>
  </si>
  <si>
    <t>f_47_G</t>
  </si>
  <si>
    <t>f_47_M</t>
  </si>
  <si>
    <t>f_54_A</t>
  </si>
  <si>
    <t>f_54_G</t>
  </si>
  <si>
    <t>f_54_M</t>
  </si>
  <si>
    <t>f_56_A</t>
  </si>
  <si>
    <t>f_56_G</t>
  </si>
  <si>
    <t>f_56_M</t>
  </si>
  <si>
    <t>f_57_A</t>
  </si>
  <si>
    <t>f_57_G</t>
  </si>
  <si>
    <t>f_57_M</t>
  </si>
  <si>
    <t>f_59_A</t>
  </si>
  <si>
    <t>f_59_G</t>
  </si>
  <si>
    <t>f_59_M</t>
  </si>
  <si>
    <t>f_60_A</t>
  </si>
  <si>
    <t>f_60_G</t>
  </si>
  <si>
    <t>f_60_M</t>
  </si>
  <si>
    <t>f_61_A</t>
  </si>
  <si>
    <t>f_61_G</t>
  </si>
  <si>
    <t>f_61_M</t>
  </si>
  <si>
    <t>f_63_A</t>
  </si>
  <si>
    <t>f_63_G</t>
  </si>
  <si>
    <t>f_63_M</t>
  </si>
  <si>
    <t>f_64_A</t>
  </si>
  <si>
    <t>f_64_G</t>
  </si>
  <si>
    <t>f_67_A</t>
  </si>
  <si>
    <t>f_67_G</t>
  </si>
  <si>
    <t>f_67_M</t>
  </si>
  <si>
    <t>f_71_A</t>
  </si>
  <si>
    <t>f_71_G</t>
  </si>
  <si>
    <t>f_71_M</t>
  </si>
  <si>
    <t>f_73_A</t>
  </si>
  <si>
    <t>f_73_G</t>
  </si>
  <si>
    <t>f_73_M</t>
  </si>
  <si>
    <t>m_48_A</t>
  </si>
  <si>
    <t>m_48_G</t>
  </si>
  <si>
    <t>m_48_M</t>
  </si>
  <si>
    <t>m_49_A</t>
  </si>
  <si>
    <t>m_49_G</t>
  </si>
  <si>
    <t>m_49_M</t>
  </si>
  <si>
    <t>m_50_A</t>
  </si>
  <si>
    <t>m_50_G</t>
  </si>
  <si>
    <t>m_50_M</t>
  </si>
  <si>
    <t>m_51_A</t>
  </si>
  <si>
    <t>m_51_G</t>
  </si>
  <si>
    <t>m_51_M</t>
  </si>
  <si>
    <t>m_52_A</t>
  </si>
  <si>
    <t>m_52_G</t>
  </si>
  <si>
    <t>m_52_M</t>
  </si>
  <si>
    <t>m_53_A</t>
  </si>
  <si>
    <t>m_53_G</t>
  </si>
  <si>
    <t>m_53_M</t>
  </si>
  <si>
    <t>m_55_A</t>
  </si>
  <si>
    <t>m_55_G</t>
  </si>
  <si>
    <t>m_55_M</t>
  </si>
  <si>
    <t>m_58_A</t>
  </si>
  <si>
    <t>m_58_G</t>
  </si>
  <si>
    <t>m_58_M</t>
  </si>
  <si>
    <t>m_62_A</t>
  </si>
  <si>
    <t>m_62_G</t>
  </si>
  <si>
    <t>m_62_M</t>
  </si>
  <si>
    <t>m_65_A</t>
  </si>
  <si>
    <t>m_65_G</t>
  </si>
  <si>
    <t>m_65_M</t>
  </si>
  <si>
    <t>m_66_A</t>
  </si>
  <si>
    <t>m_66_G</t>
  </si>
  <si>
    <t>m_66_M</t>
  </si>
  <si>
    <t>m_68_A</t>
  </si>
  <si>
    <t>m_68_G</t>
  </si>
  <si>
    <t>m_68_M</t>
  </si>
  <si>
    <t>m_69_A</t>
  </si>
  <si>
    <t>m_69_G</t>
  </si>
  <si>
    <t>m_69_M</t>
  </si>
  <si>
    <t>m_70_A</t>
  </si>
  <si>
    <t>m_70_G</t>
  </si>
  <si>
    <t>m_70_M</t>
  </si>
  <si>
    <t>m_72_A</t>
  </si>
  <si>
    <t>m_72_G</t>
  </si>
  <si>
    <t>m_72_M</t>
  </si>
  <si>
    <t>Supplementary Table S2 The median depth of the OXPHOS genes</t>
    <phoneticPr fontId="4" type="noConversion"/>
  </si>
  <si>
    <t>genes</t>
    <phoneticPr fontId="4" type="noConversion"/>
  </si>
  <si>
    <t>F_ATP6</t>
    <phoneticPr fontId="1" type="noConversion"/>
  </si>
  <si>
    <t>F_COB</t>
  </si>
  <si>
    <t>F_COX1</t>
  </si>
  <si>
    <t>F_COX2</t>
  </si>
  <si>
    <t>F_COX2B</t>
  </si>
  <si>
    <t>F_COX3</t>
  </si>
  <si>
    <t>F_NAD1</t>
  </si>
  <si>
    <t>F_NAD2</t>
  </si>
  <si>
    <t>F_NAD3</t>
  </si>
  <si>
    <t>F_NAD4</t>
  </si>
  <si>
    <t>F_NAD4L</t>
  </si>
  <si>
    <t>F_NAD5</t>
  </si>
  <si>
    <t>F_NAD6</t>
  </si>
  <si>
    <t>F_ORF</t>
    <phoneticPr fontId="1" type="noConversion"/>
  </si>
  <si>
    <t>M_ATP6</t>
  </si>
  <si>
    <t>M_COB</t>
  </si>
  <si>
    <t>M_COX1</t>
  </si>
  <si>
    <t>M_COX2</t>
  </si>
  <si>
    <t>M_COX3</t>
  </si>
  <si>
    <t>M_NAD1</t>
  </si>
  <si>
    <t>M_NAD2</t>
  </si>
  <si>
    <t>M_NAD3</t>
  </si>
  <si>
    <t>M_NAD4</t>
  </si>
  <si>
    <t>M_NAD4L</t>
  </si>
  <si>
    <t>M_NAD5</t>
  </si>
  <si>
    <t>M_NAD6</t>
  </si>
  <si>
    <t>M_ORF</t>
  </si>
  <si>
    <t>ATPB</t>
  </si>
  <si>
    <t>UCRI</t>
  </si>
  <si>
    <t>ATPA</t>
  </si>
  <si>
    <t>NDUBB</t>
  </si>
  <si>
    <t>NDUA5</t>
  </si>
  <si>
    <t>DHSDA</t>
  </si>
  <si>
    <t>QCR10</t>
  </si>
  <si>
    <t>QCR8</t>
  </si>
  <si>
    <t>NDUS5</t>
  </si>
  <si>
    <t>NDUS6</t>
  </si>
  <si>
    <t>ATP5H</t>
  </si>
  <si>
    <t>COX5B</t>
  </si>
  <si>
    <t>NDUB8</t>
  </si>
  <si>
    <t>AT5F1</t>
  </si>
  <si>
    <t>NDUS3</t>
  </si>
  <si>
    <t>SDHA</t>
  </si>
  <si>
    <t>QCR2</t>
  </si>
  <si>
    <t>NDUV2</t>
  </si>
  <si>
    <t>NDUC2</t>
  </si>
  <si>
    <t>NDUAA</t>
  </si>
  <si>
    <t>NDUAC</t>
  </si>
  <si>
    <t>NDUB2</t>
  </si>
  <si>
    <t>NDUB4</t>
  </si>
  <si>
    <t>NDUB9</t>
  </si>
  <si>
    <t>SDHB</t>
  </si>
  <si>
    <t>NDUS4</t>
  </si>
  <si>
    <t>NDUB7</t>
  </si>
  <si>
    <t>QCR6</t>
  </si>
  <si>
    <t>NDUA6</t>
  </si>
  <si>
    <t>NDUF2</t>
  </si>
  <si>
    <t>COX12</t>
  </si>
  <si>
    <t>COX15</t>
  </si>
  <si>
    <t>COX6A</t>
  </si>
  <si>
    <t>COX5A</t>
  </si>
  <si>
    <t>ATPG</t>
  </si>
  <si>
    <t>NDUV1</t>
  </si>
  <si>
    <t>NDUA7</t>
  </si>
  <si>
    <t>ATP5J</t>
  </si>
  <si>
    <t>NDUS1</t>
  </si>
  <si>
    <t>NDUBA</t>
  </si>
  <si>
    <t>ATPD</t>
  </si>
  <si>
    <t>NDUA8</t>
  </si>
  <si>
    <t>QCR7</t>
  </si>
  <si>
    <t>NDUB3</t>
  </si>
  <si>
    <t>NDUAD</t>
  </si>
  <si>
    <t>ATPO</t>
  </si>
  <si>
    <t>NDUA1</t>
  </si>
  <si>
    <t>NDUS2</t>
  </si>
  <si>
    <t>NDUS7</t>
  </si>
  <si>
    <t>SDHC-1</t>
  </si>
  <si>
    <t>NDUS8</t>
  </si>
  <si>
    <t>SDHC-2</t>
  </si>
  <si>
    <t>NDUB5</t>
  </si>
  <si>
    <t>NDUA9</t>
  </si>
  <si>
    <t>ATPK</t>
  </si>
  <si>
    <t>CY1</t>
  </si>
  <si>
    <t>Note: The samples with relatively high median depth of M-type genes were marked blue.</t>
    <phoneticPr fontId="4" type="noConversion"/>
  </si>
  <si>
    <t>Supplementary Table S3 The normalized counts for all the OXPHOS genes.</t>
    <phoneticPr fontId="1" type="noConversion"/>
  </si>
  <si>
    <t>Gene</t>
    <phoneticPr fontId="1" type="noConversion"/>
  </si>
  <si>
    <t>F_ATP6</t>
  </si>
  <si>
    <t>SDHC-1</t>
    <phoneticPr fontId="1" type="noConversion"/>
  </si>
  <si>
    <t>SDHC-2</t>
    <phoneticPr fontId="1" type="noConversion"/>
  </si>
  <si>
    <t>Supplementary Table S4 Statistic results for the transcriptional differences across tissues.</t>
  </si>
  <si>
    <t>acorss tissue comparison for Nu-OXPHOS</t>
  </si>
  <si>
    <t>f_A</t>
  </si>
  <si>
    <t>f_G</t>
  </si>
  <si>
    <t>f_M</t>
  </si>
  <si>
    <t>m_A</t>
  </si>
  <si>
    <t>m_G</t>
  </si>
  <si>
    <t>**</t>
  </si>
  <si>
    <t>ns</t>
  </si>
  <si>
    <t>m_M</t>
  </si>
  <si>
    <t>across tissue comparison for mt-OXPHOS</t>
  </si>
  <si>
    <t>*</t>
  </si>
  <si>
    <t>Supplementary Table S5 The list of genes co-transcribed with the OXPHOS genes.</t>
    <phoneticPr fontId="1" type="noConversion"/>
  </si>
  <si>
    <t>locus</t>
  </si>
  <si>
    <t>Co-transcribed OXPHOS genes</t>
    <phoneticPr fontId="1" type="noConversion"/>
  </si>
  <si>
    <t>number of co-transcribed OXPHOS gene</t>
    <phoneticPr fontId="1" type="noConversion"/>
  </si>
  <si>
    <t>geneid</t>
  </si>
  <si>
    <t>e.value</t>
  </si>
  <si>
    <t>Nr.description</t>
  </si>
  <si>
    <t>Locus3435314</t>
  </si>
  <si>
    <t>F_ATP6 F_COB F_COX2B F_COX3 F_NAD2 F_NAD3 F_NAD4 F_NAD5 F_ORF</t>
  </si>
  <si>
    <t>NA</t>
  </si>
  <si>
    <t>Locus533808</t>
  </si>
  <si>
    <t>F_ATP6 F_COB F_COX1 F_COX2B F_COX2 F_COX3 F_NAD2 F_NAD4 F_NAD5</t>
  </si>
  <si>
    <t>Locus7450977</t>
  </si>
  <si>
    <t>F_ATP6 F_COB F_NAD2 F_NAD3 F_NAD4 F_NAD5 F_ORF</t>
  </si>
  <si>
    <t>Locus5489541</t>
  </si>
  <si>
    <t>gi|51315949|sp|Q80UW2.1|FBX2_MOUSE</t>
  </si>
  <si>
    <t>RecName: Full=F-box only protein 2</t>
  </si>
  <si>
    <t>Locus1476023</t>
  </si>
  <si>
    <t>Locus869718</t>
  </si>
  <si>
    <t>F_ATP6 F_NAD2 F_NAD3 F_NAD5 F_ORF</t>
  </si>
  <si>
    <t>Locus5584944</t>
  </si>
  <si>
    <t>F_COB F_COX1 F_COX2B F_COX2 F_COX3</t>
  </si>
  <si>
    <t>gi|82184687|sp|Q6GQN4.1|FA32A_DANRE</t>
  </si>
  <si>
    <t>RecName: Full=Protein FAM32A-like</t>
  </si>
  <si>
    <t>Locus4230167</t>
  </si>
  <si>
    <t>F_COB F_COX1 F_COX2B F_COX2 F_NAD4</t>
  </si>
  <si>
    <t>Locus4256091</t>
  </si>
  <si>
    <t>Locus4115484</t>
  </si>
  <si>
    <t>F_ATP6 F_COB F_COX1 F_NAD4 F_NAD5</t>
  </si>
  <si>
    <t>gi|357528766|sp|Q9P0M2.2|AKA7G_HUMAN</t>
  </si>
  <si>
    <t>RecName: Full=A-kinase anchor protein 7 isoform gamma</t>
  </si>
  <si>
    <t>Locus623082</t>
  </si>
  <si>
    <t>F_ATP6 F_NAD2 F_NAD3 F_NAD4 F_NAD5</t>
  </si>
  <si>
    <t>Locus5160592</t>
  </si>
  <si>
    <t>Locus3842119</t>
  </si>
  <si>
    <t>F_COB F_COX1 F_COX2 F_NAD1</t>
  </si>
  <si>
    <t>gi|122131712|sp|Q05B49.1|CR021_BOVIN</t>
  </si>
  <si>
    <t>RecName: Full=UPF0711 protein C18orf21 homolog</t>
  </si>
  <si>
    <t>Locus255647</t>
  </si>
  <si>
    <t>F_COB F_COX1 F_COX2B F_COX2</t>
  </si>
  <si>
    <t>gi|442570077|sp|Q4I963.2|COFI_GIBZE</t>
  </si>
  <si>
    <t>RecName: Full=Cofilin</t>
  </si>
  <si>
    <t>Locus5652638</t>
  </si>
  <si>
    <t>F_COX1 F_COX2B F_COX2 F_NAD1</t>
  </si>
  <si>
    <t>gi|61211809|sp|Q86TL0.1|ATG4D_HUMAN</t>
  </si>
  <si>
    <t>RecName: Full=Cysteine protease ATG4D</t>
  </si>
  <si>
    <t>Locus6965913</t>
  </si>
  <si>
    <t>F_COB F_COX1 F_COX2B F_NAD5</t>
  </si>
  <si>
    <t>Locus1996490</t>
  </si>
  <si>
    <t>F_NAD2 F_NAD3 F_NAD5 F_ORF</t>
  </si>
  <si>
    <t>Locus5666710</t>
  </si>
  <si>
    <t>Locus5310380</t>
  </si>
  <si>
    <t>Locus4443924</t>
  </si>
  <si>
    <t>Locus4042737</t>
  </si>
  <si>
    <t>F_NAD2 F_NAD3 F_NAD5</t>
  </si>
  <si>
    <t>gi|55583897|sp|Q6PAM1.1|TXLNA_MOUSE</t>
  </si>
  <si>
    <t>RecName: Full=Alpha-taxilin</t>
  </si>
  <si>
    <t>Locus3269873</t>
  </si>
  <si>
    <t>F_NAD3 F_NAD5 F_ORF</t>
  </si>
  <si>
    <t>Locus3785566</t>
  </si>
  <si>
    <t>Locus32158</t>
  </si>
  <si>
    <t>F_COB F_COX1 F_COX2B</t>
  </si>
  <si>
    <t>Locus3996411</t>
  </si>
  <si>
    <t>gi|12230575|sp|O75368.1|SH3L1_HUMAN</t>
  </si>
  <si>
    <t>RecName: Full=SH3 domain-binding glutamic acid-rich-like protein</t>
  </si>
  <si>
    <t>Locus8097033</t>
  </si>
  <si>
    <t>Locus4553556</t>
  </si>
  <si>
    <t>F_COX2 F_COX3 F_NAD1</t>
  </si>
  <si>
    <t>gi|123910266|sp|Q28I90.1|DCAF8_XENTR</t>
  </si>
  <si>
    <t>RecName: Full=DDB1- and CUL4-associated factor 8</t>
  </si>
  <si>
    <t>Locus7411610</t>
  </si>
  <si>
    <t>F_ATP6 F_NAD3 F_NAD5</t>
  </si>
  <si>
    <t>gi|254782321|sp|B7GPS9.1|SYH_BIFLS</t>
  </si>
  <si>
    <t>RecName: Full=Histidine--tRNA ligase</t>
  </si>
  <si>
    <t>Locus226176</t>
  </si>
  <si>
    <t>F_COB F_COX1 F_COX2</t>
  </si>
  <si>
    <t>gi|548702|sp|P36954.1|RPB9_HUMAN</t>
  </si>
  <si>
    <t>RecName: Full=DNA-directed RNA polymerase II subunit RPB9</t>
  </si>
  <si>
    <t>Locus7724326</t>
  </si>
  <si>
    <t>F_COX1 F_COX2B F_COX2</t>
  </si>
  <si>
    <t>Locus4012955</t>
  </si>
  <si>
    <t>F_COB F_COX1 F_NAD4</t>
  </si>
  <si>
    <t>Locus5635466</t>
  </si>
  <si>
    <t>F_COX1 F_COX2 F_NAD1</t>
  </si>
  <si>
    <t>gi|81899610|sp|Q8CAK1.1|CAF17_MOUSE</t>
  </si>
  <si>
    <t>RecName: Full=Putative transferase CAF17 homolog</t>
  </si>
  <si>
    <t>Locus7544836</t>
  </si>
  <si>
    <t>gi|122132320|sp|Q08DP1.1|TM10B_BOVIN</t>
  </si>
  <si>
    <t>RecName: Full=tRNA methyltransferase 10 homolog B</t>
  </si>
  <si>
    <t>Locus5544121</t>
  </si>
  <si>
    <t>F_COX1 F_COX2</t>
  </si>
  <si>
    <t>gi|51316079|sp|Q9CQ02.1|COMD4_MOUSE</t>
  </si>
  <si>
    <t>RecName: Full=COMM domain-containing protein 4</t>
  </si>
  <si>
    <t>Locus8479604</t>
  </si>
  <si>
    <t>F_COB F_COX2</t>
  </si>
  <si>
    <t>Locus280711</t>
  </si>
  <si>
    <t>F_COB F_COX1</t>
  </si>
  <si>
    <t>gi|2499719|sp|P81004.1|VDAC2_XENLA</t>
  </si>
  <si>
    <t>RecName: Full=Voltage-dependent anion-selective channel protein 2</t>
  </si>
  <si>
    <t>Locus3754351</t>
  </si>
  <si>
    <t>F_ATP6 F_NAD5</t>
  </si>
  <si>
    <t>gi|187470928|sp|A5A779.1|PGTA_PIG</t>
  </si>
  <si>
    <t>RecName: Full=Geranylgeranyl transferase type-2 subunit alpha</t>
  </si>
  <si>
    <t>Locus3394524</t>
  </si>
  <si>
    <t>F_NAD4 F_NAD5</t>
  </si>
  <si>
    <t>Locus727467</t>
  </si>
  <si>
    <t>F_COX1 F_NAD5</t>
  </si>
  <si>
    <t>Locus4584483</t>
  </si>
  <si>
    <t>F_NAD3 F_NAD5</t>
  </si>
  <si>
    <t>Locus588072</t>
  </si>
  <si>
    <t>gi|115501|sp|P04630.1|CALL_CAEEL</t>
  </si>
  <si>
    <t>RecName: Full=Calmodulin-like protein</t>
  </si>
  <si>
    <t>Locus1686413</t>
  </si>
  <si>
    <t>Locus8555640</t>
  </si>
  <si>
    <t>gi|116242778|sp|Q6NW29.3|RWDD4_HUMAN</t>
  </si>
  <si>
    <t>RecName: Full=RWD domain-containing protein 4</t>
  </si>
  <si>
    <t>Locus5677842</t>
  </si>
  <si>
    <t>F_COX2 F_NAD1</t>
  </si>
  <si>
    <t>gi|74864529|sp|Q8IMP6.1|SPT2_DROME</t>
  </si>
  <si>
    <t>RecName: Full=Protein SPT2 homolog</t>
  </si>
  <si>
    <t>Locus211390</t>
  </si>
  <si>
    <t>Locus3749855</t>
  </si>
  <si>
    <t>Locus90</t>
  </si>
  <si>
    <t>F_NAD3 F_ORF</t>
  </si>
  <si>
    <t>gi|2496620|sp|P55440.1|Y4FB_RHISN</t>
  </si>
  <si>
    <t>RecName: Full=Uncharacterized protein y4fB</t>
  </si>
  <si>
    <t>Locus7519104</t>
  </si>
  <si>
    <t>gi|1709102|sp|Q01926.2|MRS2_YEAST</t>
  </si>
  <si>
    <t>RecName: Full=Magnesium transporter MRS2</t>
  </si>
  <si>
    <t>Locus8702246</t>
  </si>
  <si>
    <t>gi|257096771|sp|B0XK69.1|SDHF2_CULQU</t>
  </si>
  <si>
    <t>RecName: Full=Succinate dehydrogenase assembly factor 2</t>
  </si>
  <si>
    <t>Locus5364668</t>
  </si>
  <si>
    <t>gi|41018372|sp|Q9VZI3.1|UN112_DROME</t>
  </si>
  <si>
    <t>RecName: Full=Unc-112-related protein</t>
  </si>
  <si>
    <t>Locus1346077</t>
  </si>
  <si>
    <t>gi|25453302|sp|Q9BLG0.3|TNNC_TODPA</t>
  </si>
  <si>
    <t>RecName: Full=Troponin C</t>
  </si>
  <si>
    <t>Locus4125923</t>
  </si>
  <si>
    <t>Locus751656</t>
  </si>
  <si>
    <t>Locus4070196</t>
  </si>
  <si>
    <t>Locus3284676</t>
  </si>
  <si>
    <t>Locus368244</t>
  </si>
  <si>
    <t>Locus8564023</t>
  </si>
  <si>
    <t>Locus193277</t>
  </si>
  <si>
    <t>F_ATP6 F_ORF</t>
  </si>
  <si>
    <t>Locus3943904</t>
  </si>
  <si>
    <t>Locus7569419</t>
  </si>
  <si>
    <t>gi|122145738|sp|Q17QE5.1|CIB1_BOVIN</t>
  </si>
  <si>
    <t>RecName: Full=Calcium and integrin-binding protein 1</t>
  </si>
  <si>
    <t>Locus1132641</t>
  </si>
  <si>
    <t>Locus5261152</t>
  </si>
  <si>
    <t>gi|81881952|sp|Q9JLJ0.1|LITAF_MOUSE</t>
  </si>
  <si>
    <t>RecName: Full=Lipopolysaccharide-induced tumor necrosis factor-alpha factor homolog</t>
  </si>
  <si>
    <t>Locus3781792</t>
  </si>
  <si>
    <t>gi|123905237|sp|Q05AT9.1|U1SBP_XENLA</t>
  </si>
  <si>
    <t>RecName: Full=U11/U12 small nuclear ribonucleoprotein 35 kDa protein</t>
  </si>
  <si>
    <t>Locus2909701</t>
  </si>
  <si>
    <t>Locus4675358</t>
  </si>
  <si>
    <t>gi|73917780|sp|Q6PBQ2.1|CHMP7_DANRE</t>
  </si>
  <si>
    <t>RecName: Full=Charged multivesicular body protein 7</t>
  </si>
  <si>
    <t>Locus8352222</t>
  </si>
  <si>
    <t>Locus5563612</t>
  </si>
  <si>
    <t>Locus4622295</t>
  </si>
  <si>
    <t>Locus2734042</t>
  </si>
  <si>
    <t>gi|82082403|sp|Q5ZL42.1|BZW2_CHICK</t>
  </si>
  <si>
    <t>RecName: Full=Basic leucine zipper and W2 domain-containing protein 2</t>
  </si>
  <si>
    <t>Locus3008927</t>
  </si>
  <si>
    <t>gi|13124619|sp|Q9UK41.1|VPS28_HUMAN</t>
  </si>
  <si>
    <t>RecName: Full=Vacuolar protein sorting-associated protein 28 homolog</t>
  </si>
  <si>
    <t>Locus3359199</t>
  </si>
  <si>
    <t>gi|82183828|sp|Q6GLE1.1|CCD25_XENTR</t>
  </si>
  <si>
    <t>RecName: Full=Coiled-coil domain-containing protein 25</t>
  </si>
  <si>
    <t>Locus1715710</t>
  </si>
  <si>
    <t>Locus39393</t>
  </si>
  <si>
    <t>gi|121953106|sp|Q0E908.1|HIL_DROME</t>
  </si>
  <si>
    <t>RecName: Full=Hillarin</t>
  </si>
  <si>
    <t>Locus8391733</t>
  </si>
  <si>
    <t>gi|81895993|sp|Q8BGB5.1|LIMD2_MOUSE</t>
  </si>
  <si>
    <t>RecName: Full=LIM domain-containing protein 2</t>
  </si>
  <si>
    <t>Locus2327301</t>
  </si>
  <si>
    <t>Locus786106</t>
  </si>
  <si>
    <t>Locus6962296</t>
  </si>
  <si>
    <t>gi|134317|sp|P02637.1|SCP_MIZYE</t>
  </si>
  <si>
    <t>RecName: Full=Sarcoplasmic calcium-binding protein</t>
  </si>
  <si>
    <t>Locus8633384</t>
  </si>
  <si>
    <t>Locus1885465</t>
  </si>
  <si>
    <t>gi|115502261|sp|Q8K1A0.2|METL5_MOUSE</t>
  </si>
  <si>
    <t>RecName: Full=Methyltransferase-like protein 5</t>
  </si>
  <si>
    <t>Locus4283066</t>
  </si>
  <si>
    <t>Locus273340</t>
  </si>
  <si>
    <t>Locus1393484</t>
  </si>
  <si>
    <t>gi|123784286|sp|Q3U6N9.1|CH033_MOUSE</t>
  </si>
  <si>
    <t>RecName: Full=UPF0488 protein C8orf33 homolog</t>
  </si>
  <si>
    <t>Locus8263447</t>
  </si>
  <si>
    <t>Locus133393</t>
  </si>
  <si>
    <t>Locus8648241</t>
  </si>
  <si>
    <t>gi|123892725|sp|Q28EE8.1|SR1IP_XENTR</t>
  </si>
  <si>
    <t>RecName: Full=Protein SREK1IP1</t>
  </si>
  <si>
    <t>Locus498016</t>
  </si>
  <si>
    <t>Locus5204724</t>
  </si>
  <si>
    <t>gi|313471772|sp|A1ZA47.2|ZASP_DROME</t>
  </si>
  <si>
    <t>RecName: Full=PDZ and LIM domain protein Zasp</t>
  </si>
  <si>
    <t>Locus4279404</t>
  </si>
  <si>
    <t>gi|82081729|sp|Q5ZJP7.1|KCTD7_CHICK</t>
  </si>
  <si>
    <t>RecName: Full=BTB/POZ domain-containing protein KCTD7</t>
  </si>
  <si>
    <t>Locus2790294</t>
  </si>
  <si>
    <t>Locus4098493</t>
  </si>
  <si>
    <t>Locus3322823</t>
  </si>
  <si>
    <t>gi|75057799|sp|Q5E9K3.1|PNPO_BOVIN</t>
  </si>
  <si>
    <t>RecName: Full=Pyridoxine-5'-phosphate oxidase</t>
  </si>
  <si>
    <t>Locus1895123</t>
  </si>
  <si>
    <t>gi|68566225|sp|Q96NG5.1|ZN558_HUMAN</t>
  </si>
  <si>
    <t>RecName: Full=Zinc finger protein 558</t>
  </si>
  <si>
    <t>Locus564248</t>
  </si>
  <si>
    <t>Locus3449258</t>
  </si>
  <si>
    <t>gi|115520|sp|P24044.4|CALM_PLAFA</t>
  </si>
  <si>
    <t>RecName: Full=Calmodulin</t>
  </si>
  <si>
    <t>Locus4628021</t>
  </si>
  <si>
    <t>Locus5884566</t>
  </si>
  <si>
    <t>gi|259710301|sp|A7SBN6.1|ZGPAT_NEMVE</t>
  </si>
  <si>
    <t>RecName: Full=Zinc finger CCCH-type with G patch domain-containing protein</t>
  </si>
  <si>
    <t>Locus3987424</t>
  </si>
  <si>
    <t>gi|118572933|sp|Q6ALZ3.2|LFTR_DESPS</t>
  </si>
  <si>
    <t>RecName: Full=Leucyl/phenylalanyl-tRNA--protein transferase</t>
  </si>
  <si>
    <t>Locus8103490</t>
  </si>
  <si>
    <t>gi|73920962|sp|P19351.3|TNNT_DROME</t>
  </si>
  <si>
    <t>RecName: Full=Troponin T</t>
  </si>
  <si>
    <t>Locus4548485</t>
  </si>
  <si>
    <t>Locus6650404</t>
  </si>
  <si>
    <t>Locus7293275</t>
  </si>
  <si>
    <t>gi|215274203|sp|Q49AM3.3|TTC31_HUMAN</t>
  </si>
  <si>
    <t>RecName: Full=Tetratricopeptide repeat protein 31</t>
  </si>
  <si>
    <t>Locus3242975</t>
  </si>
  <si>
    <t>Locus4264185</t>
  </si>
  <si>
    <t>gi|22001556|sp|Q99999.1|G3ST1_HUMAN</t>
  </si>
  <si>
    <t>RecName: Full=Galactosylceramide sulfotransferase</t>
  </si>
  <si>
    <t>Locus7588329</t>
  </si>
  <si>
    <t>gi|116848|sp|P23528.3|COF1_HUMAN</t>
  </si>
  <si>
    <t>RecName: Full=Cofilin-1</t>
  </si>
  <si>
    <t>Locus3638652</t>
  </si>
  <si>
    <t>Locus2657356</t>
  </si>
  <si>
    <t>F_ORF</t>
  </si>
  <si>
    <t>Locus610389</t>
  </si>
  <si>
    <t>gi|341941023|sp|Q8BYR2.3|LATS1_MOUSE</t>
  </si>
  <si>
    <t>RecName: Full=Serine/threonine-protein kinase LATS1</t>
  </si>
  <si>
    <t>Locus3323010</t>
  </si>
  <si>
    <t>Locus8477455</t>
  </si>
  <si>
    <t>gi|47116978|sp|Q9QYP1.2|LRP4_RAT</t>
  </si>
  <si>
    <t>RecName: Full=Low-density lipoprotein receptor-related protein 4</t>
  </si>
  <si>
    <t>Locus871355</t>
  </si>
  <si>
    <t>gi|83287790|sp|Q5RAS8.1|TM199_PONAB</t>
  </si>
  <si>
    <t>RecName: Full=Transmembrane protein 199</t>
  </si>
  <si>
    <t>Locus1860744</t>
  </si>
  <si>
    <t>gi|42560363|sp|P60467.2|SC61B_CANFA</t>
  </si>
  <si>
    <t>RecName: Full=Protein transport protein Sec61 subunit beta</t>
  </si>
  <si>
    <t>Locus5682750</t>
  </si>
  <si>
    <t>gi|62900751|sp|Q5RKI9.1|RRFM_RAT</t>
  </si>
  <si>
    <t>RecName: Full=Ribosome-recycling factor</t>
  </si>
  <si>
    <t>Locus38267</t>
  </si>
  <si>
    <t>gi|81916637|sp|Q99M63.1|SMU1_RAT</t>
  </si>
  <si>
    <t>RecName: Full=WD40 repeat-containing protein SMU1</t>
  </si>
  <si>
    <t>Locus4370639</t>
  </si>
  <si>
    <t>gi|1279751560|sp|P0DPB5.1|RPC22_HUMAN</t>
  </si>
  <si>
    <t>RecName: Full=Protein POLR1D</t>
  </si>
  <si>
    <t>Locus3498242</t>
  </si>
  <si>
    <t>gi|292494998|sp|Q09003.2|COIL_XENLA</t>
  </si>
  <si>
    <t>RecName: Full=Coilin</t>
  </si>
  <si>
    <t>Locus30647</t>
  </si>
  <si>
    <t>gi|1018737696|sp|D3ZDK7.1|PGP_RAT</t>
  </si>
  <si>
    <t>RecName: Full=Glycerol-3-phosphate phosphatase</t>
  </si>
  <si>
    <t>Locus6518993</t>
  </si>
  <si>
    <t>gi|2501593|sp|Q57951.1|Y531_METJA</t>
  </si>
  <si>
    <t>RecName: Full=Universal stress protein MJ0531</t>
  </si>
  <si>
    <t>Locus838246</t>
  </si>
  <si>
    <t>Locus3940058</t>
  </si>
  <si>
    <t>gi|1239396256|sp|S4W177.1|EQXR_FUSHE</t>
  </si>
  <si>
    <t>RecName: Full=Equisetin cluster transcription factor eqxR</t>
  </si>
  <si>
    <t>Locus7830197</t>
  </si>
  <si>
    <t>Locus3326740</t>
  </si>
  <si>
    <t>gi|193806034|sp|A4FUH5.1|NDUF4_BOVIN</t>
  </si>
  <si>
    <t>RecName: Full=NADH dehydrogenase [ubiquinone] 1 alpha subcomplex assembly factor 4</t>
  </si>
  <si>
    <t>Locus6860245</t>
  </si>
  <si>
    <t>gi|108935892|sp|P82931.4|RT06_BOVIN</t>
  </si>
  <si>
    <t>RecName: Full=28S ribosomal protein S6</t>
  </si>
  <si>
    <t>Locus2115059</t>
  </si>
  <si>
    <t>gi|62901051|sp|Q9DCF9.1|SSRG_MOUSE</t>
  </si>
  <si>
    <t>RecName: Full=Translocon-associated protein subunit gamma</t>
  </si>
  <si>
    <t>Locus1984078</t>
  </si>
  <si>
    <t>Locus6860098</t>
  </si>
  <si>
    <t>gi|110278996|sp|Q2NL00.3|GSTT1_BOVIN</t>
  </si>
  <si>
    <t>RecName: Full=Glutathione S-transferase theta-1</t>
  </si>
  <si>
    <t>Locus203683</t>
  </si>
  <si>
    <t>Locus555759</t>
  </si>
  <si>
    <t>gi|83288255|sp|Q4KTY1.1|KPSH1_PINFU</t>
  </si>
  <si>
    <t>RecName: Full=Serine/threonine-protein kinase H1 homolog</t>
  </si>
  <si>
    <t>Locus521398</t>
  </si>
  <si>
    <t>gi|82013501|sp|P89440.1|CVC1_HHV2H</t>
  </si>
  <si>
    <t>RecName: Full=Capsid vertex component 1</t>
  </si>
  <si>
    <t>Locus381788</t>
  </si>
  <si>
    <t>gi|82108178|sp|Q90X38.2|GPKOW_DANRE</t>
  </si>
  <si>
    <t>RecName: Full=G-patch domain and KOW motifs-containing protein</t>
  </si>
  <si>
    <t>Locus8592046</t>
  </si>
  <si>
    <t>gi|158518390|sp|P33248.2|TYB12_LATJA</t>
  </si>
  <si>
    <t>RecName: Full=Thymosin beta-12</t>
  </si>
  <si>
    <t>Locus8648645</t>
  </si>
  <si>
    <t>gi|408407580|sp|P0DKM0.1|COA3_DROME</t>
  </si>
  <si>
    <t>RecName: Full=Cytochrome c oxidase assembly factor 3</t>
  </si>
  <si>
    <t>Locus524363</t>
  </si>
  <si>
    <t>gi|92090582|sp|Q869C3.3|ACES_ANOGA</t>
  </si>
  <si>
    <t>RecName: Full=Acetylcholinesterase</t>
  </si>
  <si>
    <t>Locus1034017</t>
  </si>
  <si>
    <t>Locus3086410</t>
  </si>
  <si>
    <t>Locus7993744</t>
  </si>
  <si>
    <t>gi|129359|sp|P12812.1|P40_SCHMA</t>
  </si>
  <si>
    <t>RecName: Full=Major egg antigen</t>
  </si>
  <si>
    <t>Locus7465681</t>
  </si>
  <si>
    <t>Locus5128214</t>
  </si>
  <si>
    <t>M_ATP6 M_COB M_COX1 M_COX2 M_COX3 M_NAD1 M_NAD2 M_NAD3 M_NAD4 M_NAD4L M_NAD5 M_NAD6 M_ORF</t>
  </si>
  <si>
    <t>Locus6391683</t>
  </si>
  <si>
    <t>gi|254763257|sp|Q8K2J9.2|BTBD6_MOUSE</t>
  </si>
  <si>
    <t>RecName: Full=BTB/POZ domain-containing protein 6</t>
  </si>
  <si>
    <t>Locus5127582</t>
  </si>
  <si>
    <t>gi|74730626|sp|Q8WTQ4.1|CP078_HUMAN</t>
  </si>
  <si>
    <t>RecName: Full=Uncharacterized protein C16orf78</t>
  </si>
  <si>
    <t>Locus6395515</t>
  </si>
  <si>
    <t>Locus7204675</t>
  </si>
  <si>
    <t>Locus2928240</t>
  </si>
  <si>
    <t>Locus5130246</t>
  </si>
  <si>
    <t>gi|61212384|sp|Q66H10.2|FBX39_RAT</t>
  </si>
  <si>
    <t>RecName: Full=F-box only protein 39</t>
  </si>
  <si>
    <t>Locus1062934</t>
  </si>
  <si>
    <t>Locus5115482</t>
  </si>
  <si>
    <t>gi|122136996|sp|Q2T9W3.1|CCD63_BOVIN</t>
  </si>
  <si>
    <t>RecName: Full=Coiled-coil domain-containing protein 63</t>
  </si>
  <si>
    <t>Locus3084538</t>
  </si>
  <si>
    <t>Locus7046738</t>
  </si>
  <si>
    <t>Locus7384080</t>
  </si>
  <si>
    <t>gi|29611822|sp|Q8XJL8.1|PKN2_CLOPE</t>
  </si>
  <si>
    <t>RecName: Full=Probable serine/threonine-protein kinase CPE1738</t>
  </si>
  <si>
    <t>Locus3576994</t>
  </si>
  <si>
    <t>Locus2257736</t>
  </si>
  <si>
    <t>Locus3366414</t>
  </si>
  <si>
    <t>Locus2969465</t>
  </si>
  <si>
    <t>Locus79192</t>
  </si>
  <si>
    <t>Locus7839944</t>
  </si>
  <si>
    <t>gi|10720325|sp|O01393.1|UNC9_CAEEL</t>
  </si>
  <si>
    <t>RecName: Full=Innexin unc-9</t>
  </si>
  <si>
    <t>Locus8281426</t>
  </si>
  <si>
    <t>gi|74753112|sp|Q9P1V8.1|SAM15_HUMAN</t>
  </si>
  <si>
    <t>RecName: Full=Sterile alpha motif domain-containing protein 15</t>
  </si>
  <si>
    <t>Locus5129766</t>
  </si>
  <si>
    <t>gi|123170559|sp|Q15NT4.1|Y3954_PSEA6</t>
  </si>
  <si>
    <t>RecName: Full=UPF0761 membrane protein Patl_3954</t>
  </si>
  <si>
    <t>Locus5897168</t>
  </si>
  <si>
    <t>Locus7013885</t>
  </si>
  <si>
    <t>Locus5116810</t>
  </si>
  <si>
    <t>Locus2301897</t>
  </si>
  <si>
    <t>gi|75040225|sp|Q5E9B4.1|EI2BB_BOVIN</t>
  </si>
  <si>
    <t>RecName: Full=Translation initiation factor eIF-2B subunit beta</t>
  </si>
  <si>
    <t>Locus5128357</t>
  </si>
  <si>
    <t>Locus2661259</t>
  </si>
  <si>
    <t>Locus2083347</t>
  </si>
  <si>
    <t>gi|292630639|sp|B2RV13.1|CF97D_HUMAN</t>
  </si>
  <si>
    <t>RecName: Full=Uncharacterized protein CFAP97D1</t>
  </si>
  <si>
    <t>Locus5135011</t>
  </si>
  <si>
    <t>Locus549600</t>
  </si>
  <si>
    <t>Locus6907119</t>
  </si>
  <si>
    <t>Locus462484</t>
  </si>
  <si>
    <t>gi|122145501|sp|Q0V881.1|LY66F_BOVIN</t>
  </si>
  <si>
    <t>RecName: Full=Lymphocyte antigen 6 complex locus protein G6f</t>
  </si>
  <si>
    <t>Locus3787329</t>
  </si>
  <si>
    <t>Locus6985897</t>
  </si>
  <si>
    <t>Locus8505934</t>
  </si>
  <si>
    <t>Locus6944584</t>
  </si>
  <si>
    <t>Locus452299</t>
  </si>
  <si>
    <t>Locus7225521</t>
  </si>
  <si>
    <t>Locus1883825</t>
  </si>
  <si>
    <t>Locus5124136</t>
  </si>
  <si>
    <t>Locus496993</t>
  </si>
  <si>
    <t>Locus221985</t>
  </si>
  <si>
    <t>Locus543719</t>
  </si>
  <si>
    <t>Locus2893378</t>
  </si>
  <si>
    <t>gi|122138609|sp|Q32KL8.1|TBATA_BOVIN</t>
  </si>
  <si>
    <t>RecName: Full=Protein TBATA</t>
  </si>
  <si>
    <t>Locus876113</t>
  </si>
  <si>
    <t>Locus2788664</t>
  </si>
  <si>
    <t>Locus6485131</t>
  </si>
  <si>
    <t>Locus5124363</t>
  </si>
  <si>
    <t>Locus504790</t>
  </si>
  <si>
    <t>Locus5140232</t>
  </si>
  <si>
    <t>Locus5129474</t>
  </si>
  <si>
    <t>gi|81913150|sp|Q8BHI9.1|NIM1_MOUSE</t>
  </si>
  <si>
    <t>RecName: Full=Serine/threonine-protein kinase NIM1</t>
  </si>
  <si>
    <t>Locus7653794</t>
  </si>
  <si>
    <t>gi|2497944|sp|Q25390.1|SCRA_LIMPO</t>
  </si>
  <si>
    <t>RecName: Full=Alpha-scruin</t>
  </si>
  <si>
    <t>Locus8135211</t>
  </si>
  <si>
    <t>gi|156630890|sp|Q62137.2|JAK3_MOUSE</t>
  </si>
  <si>
    <t>RecName: Full=Tyrosine-protein kinase JAK3</t>
  </si>
  <si>
    <t>Locus8585785</t>
  </si>
  <si>
    <t>gi|327478597|sp|Q76MJ5.4|ERN2_HUMAN</t>
  </si>
  <si>
    <t>RecName: Full=Serine/threonine-protein kinase/endoribonuclease IRE2</t>
  </si>
  <si>
    <t>Locus5141588</t>
  </si>
  <si>
    <t>gi|73918925|sp|Q8VII6.1|CTL1_RAT</t>
  </si>
  <si>
    <t>RecName: Full=Choline transporter-like protein 1</t>
  </si>
  <si>
    <t>Locus4647745</t>
  </si>
  <si>
    <t>Locus371987</t>
  </si>
  <si>
    <t>Locus6340262</t>
  </si>
  <si>
    <t>gi|81906007|sp|Q9DAN9.1|CF97D_MOUSE</t>
  </si>
  <si>
    <t>Locus5126074</t>
  </si>
  <si>
    <t>gi|62287908|sp|Q9D411.1|TSSK4_MOUSE</t>
  </si>
  <si>
    <t>RecName: Full=Testis-specific serine/threonine-protein kinase 4</t>
  </si>
  <si>
    <t>Locus4772596</t>
  </si>
  <si>
    <t>gi|82202640|sp|Q6PGR9.1|TRI72_XENLA</t>
  </si>
  <si>
    <t>RecName: Full=Tripartite motif-containing protein 72</t>
  </si>
  <si>
    <t>Locus7225233</t>
  </si>
  <si>
    <t>gi|3334312|sp|O42282.1|RDS2_CHICK</t>
  </si>
  <si>
    <t>RecName: Full=Photoreceptor outer segment membrane glycoprotein 2</t>
  </si>
  <si>
    <t>Locus55919</t>
  </si>
  <si>
    <t>gi|1711413|sp|Q02085.1|SNAI1_MOUSE</t>
  </si>
  <si>
    <t>RecName: Full=Zinc finger protein SNAI1</t>
  </si>
  <si>
    <t>Locus2287009</t>
  </si>
  <si>
    <t>Locus5133986</t>
  </si>
  <si>
    <t>Locus6628024</t>
  </si>
  <si>
    <t>Locus3107671</t>
  </si>
  <si>
    <t>Locus2486136</t>
  </si>
  <si>
    <t>gi|74851160|sp|Q54DP3.1|FSCH_DICDI</t>
  </si>
  <si>
    <t>RecName: Full=Frizzled/smoothened-like sans CRD protein H</t>
  </si>
  <si>
    <t>Locus134090</t>
  </si>
  <si>
    <t>Locus462419</t>
  </si>
  <si>
    <t>gi|7993747|sp|Q9Y233.1|PDE10_HUMAN</t>
  </si>
  <si>
    <t>RecName: Full=cAMP and cAMP-inhibited cGMP 3'</t>
  </si>
  <si>
    <t>Locus1176939</t>
  </si>
  <si>
    <t>Locus1965274</t>
  </si>
  <si>
    <t>gi|75323579|sp|Q6H7U5.1|CIPKQ_ORYSJ</t>
  </si>
  <si>
    <t>RecName: Full=CBL-interacting protein kinase 26</t>
  </si>
  <si>
    <t>Locus1178811</t>
  </si>
  <si>
    <t>gi|2493753|sp|P55934.1|CNG_ICTPU</t>
  </si>
  <si>
    <t>RecName: Full=Cyclic nucleotide-gated cation channel</t>
  </si>
  <si>
    <t>Locus7498489</t>
  </si>
  <si>
    <t>gi|1346460|sp|P48304.1|REG1B_HUMAN</t>
  </si>
  <si>
    <t>RecName: Full=Lithostathine-1-beta</t>
  </si>
  <si>
    <t>Locus8211678</t>
  </si>
  <si>
    <t>Locus589732</t>
  </si>
  <si>
    <t>Locus8687858</t>
  </si>
  <si>
    <t>Locus1671794</t>
  </si>
  <si>
    <t>gi|123352659|sp|Q117Z3.1|URE1_TRIEI</t>
  </si>
  <si>
    <t>RecName: Full=Urease subunit alpha</t>
  </si>
  <si>
    <t>Locus5143837</t>
  </si>
  <si>
    <t>Locus2158438</t>
  </si>
  <si>
    <t>gi|205829535|sp|A5PLK6.1|RGSL_HUMAN</t>
  </si>
  <si>
    <t>RecName: Full=Regulator of G-protein signaling protein-like</t>
  </si>
  <si>
    <t>Locus6432707</t>
  </si>
  <si>
    <t>Locus83897</t>
  </si>
  <si>
    <t>gi|47605565|sp|P70507.1|GRK4_RAT</t>
  </si>
  <si>
    <t>RecName: Full=G protein-coupled receptor kinase 4</t>
  </si>
  <si>
    <t>Locus581832</t>
  </si>
  <si>
    <t>gi|20137455|sp|Q9BX70.1|BTBD2_HUMAN</t>
  </si>
  <si>
    <t>RecName: Full=BTB/POZ domain-containing protein 2</t>
  </si>
  <si>
    <t>Locus6962153</t>
  </si>
  <si>
    <t>gi|74742326|sp|Q5JUQ0.1|FA78A_HUMAN</t>
  </si>
  <si>
    <t>RecName: Full=Protein FAM78A</t>
  </si>
  <si>
    <t>Locus6383901</t>
  </si>
  <si>
    <t>Locus317440</t>
  </si>
  <si>
    <t>Locus2974187</t>
  </si>
  <si>
    <t>Locus1304608</t>
  </si>
  <si>
    <t>Locus6507336</t>
  </si>
  <si>
    <t>gi|121925098|sp|Q0UFY4.1|AMPP1_PHANO</t>
  </si>
  <si>
    <t>RecName: Full=Probable Xaa-Pro aminopeptidase P</t>
  </si>
  <si>
    <t>Locus2740822</t>
  </si>
  <si>
    <t>Locus8413417</t>
  </si>
  <si>
    <t>Locus1871365</t>
  </si>
  <si>
    <t>Locus2433162</t>
  </si>
  <si>
    <t>Locus6933898</t>
  </si>
  <si>
    <t>Locus4906735</t>
  </si>
  <si>
    <t>Locus6405736</t>
  </si>
  <si>
    <t>Locus5120985</t>
  </si>
  <si>
    <t>Locus3800390</t>
  </si>
  <si>
    <t>Locus3269381</t>
  </si>
  <si>
    <t>gi|47606426|sp|P61376.1|LHX5_RAT</t>
  </si>
  <si>
    <t>RecName: Full=LIM/homeobox protein Lhx5</t>
  </si>
  <si>
    <t>Locus5149211</t>
  </si>
  <si>
    <t>Locus7085073</t>
  </si>
  <si>
    <t>Locus5141246</t>
  </si>
  <si>
    <t>Locus3415614</t>
  </si>
  <si>
    <t>Locus6403660</t>
  </si>
  <si>
    <t>gi|74627097|sp|P87057.1|NHP6_SCHPO</t>
  </si>
  <si>
    <t>RecName: Full=Non-histone chromosomal protein 6</t>
  </si>
  <si>
    <t>Locus6275414</t>
  </si>
  <si>
    <t>Locus6372484</t>
  </si>
  <si>
    <t>gi|113705|sp|P14925.1|AMD_RAT</t>
  </si>
  <si>
    <t>RecName: Full=Peptidyl-glycine alpha-amidating monooxygenase</t>
  </si>
  <si>
    <t>Locus3898276</t>
  </si>
  <si>
    <t>Locus3046550</t>
  </si>
  <si>
    <t>Locus2150865</t>
  </si>
  <si>
    <t>gi|152031673|sp|Q92766.3|RREB1_HUMAN</t>
  </si>
  <si>
    <t>RecName: Full=Ras-responsive element-binding protein 1</t>
  </si>
  <si>
    <t>Locus36958</t>
  </si>
  <si>
    <t>Locus6683923</t>
  </si>
  <si>
    <t>gi|300669711|sp|Q5CZC0.4|FSIP2_HUMAN</t>
  </si>
  <si>
    <t>RecName: Full=Fibrous sheath-interacting protein 2</t>
  </si>
  <si>
    <t>Locus7720873</t>
  </si>
  <si>
    <t>Locus1383307</t>
  </si>
  <si>
    <t>gi|2499623|sp|Q12236.1|PKH2_YEAST</t>
  </si>
  <si>
    <t>RecName: Full=Serine/threonine-protein kinase PKH2</t>
  </si>
  <si>
    <t>Locus273801</t>
  </si>
  <si>
    <t>Locus5093657</t>
  </si>
  <si>
    <t>gi|205830828|sp|B0UZC8.1|VWC2L_DANRE</t>
  </si>
  <si>
    <t>RecName: Full=von Willebrand factor C domain-containing protein 2-like</t>
  </si>
  <si>
    <t>Locus3705162</t>
  </si>
  <si>
    <t>Locus7120914</t>
  </si>
  <si>
    <t>gi|296439413|sp|Q96LM5.3|CD045_HUMAN</t>
  </si>
  <si>
    <t>RecName: Full=Uncharacterized protein C4orf45</t>
  </si>
  <si>
    <t>Locus7841881</t>
  </si>
  <si>
    <t>Locus210580</t>
  </si>
  <si>
    <t>gi|32171491|sp|Q8WZA2.1|RPGF4_HUMAN</t>
  </si>
  <si>
    <t>RecName: Full=Rap guanine nucleotide exchange factor 4</t>
  </si>
  <si>
    <t>Locus889793</t>
  </si>
  <si>
    <t>Locus303361</t>
  </si>
  <si>
    <t>Locus7197447</t>
  </si>
  <si>
    <t>Locus3837607</t>
  </si>
  <si>
    <t>Locus5108849</t>
  </si>
  <si>
    <t>gi|19862987|sp|Q10752.2|CDC28_SCHPO</t>
  </si>
  <si>
    <t>RecName: Full=Pre-mRNA-splicing factor ATP-dependent RNA helicase-like protein cdc28</t>
  </si>
  <si>
    <t>Locus3192293</t>
  </si>
  <si>
    <t>gi|74714421|sp|Q8IWR1.1|TRI59_HUMAN</t>
  </si>
  <si>
    <t>RecName: Full=Tripartite motif-containing protein 59</t>
  </si>
  <si>
    <t>Locus1159550</t>
  </si>
  <si>
    <t>Locus1952708</t>
  </si>
  <si>
    <t>Locus212556</t>
  </si>
  <si>
    <t>gi|74607741|sp|Q6CXP5.1|SET2_KLULA</t>
  </si>
  <si>
    <t>RecName: Full=Histone-lysine N-methyltransferase</t>
  </si>
  <si>
    <t>Locus8036171</t>
  </si>
  <si>
    <t>gi|1345975|sp|P48626.1|FAD3E_TOBAC</t>
  </si>
  <si>
    <t>RecName: Full=Omega-3 fatty acid desaturase</t>
  </si>
  <si>
    <t>Locus1870291</t>
  </si>
  <si>
    <t>gi|158513250|sp|A3DEL6.1|GLMM_CLOTH</t>
  </si>
  <si>
    <t>RecName: Full=Phosphoglucosamine mutase</t>
  </si>
  <si>
    <t>Locus4868994</t>
  </si>
  <si>
    <t>gi|8928283|sp|O00559.1|RCAS1_HUMAN</t>
  </si>
  <si>
    <t>RecName: Full=Receptor-binding cancer antigen expressed on SiSo cells</t>
  </si>
  <si>
    <t>Locus1978107</t>
  </si>
  <si>
    <t>Locus7876880</t>
  </si>
  <si>
    <t>Locus8756201</t>
  </si>
  <si>
    <t>Locus818804</t>
  </si>
  <si>
    <t>Locus6731271</t>
  </si>
  <si>
    <t>Locus6385959</t>
  </si>
  <si>
    <t>Locus5473274</t>
  </si>
  <si>
    <t>Locus1709139</t>
  </si>
  <si>
    <t>Locus771580</t>
  </si>
  <si>
    <t>Locus6385201</t>
  </si>
  <si>
    <t>Locus8002747</t>
  </si>
  <si>
    <t>Locus281423</t>
  </si>
  <si>
    <t>Locus1076367</t>
  </si>
  <si>
    <t>Locus982038</t>
  </si>
  <si>
    <t>gi|205830153|sp|B2HNC1.1|SYA_MYCMM</t>
  </si>
  <si>
    <t>RecName: Full=Alanine--tRNA ligase</t>
  </si>
  <si>
    <t>Locus597370</t>
  </si>
  <si>
    <t>Locus1502631</t>
  </si>
  <si>
    <t>Locus8351941</t>
  </si>
  <si>
    <t>gi|75073750|sp|Q95JI7.1|CF201_MACFA</t>
  </si>
  <si>
    <t>RecName: Full=Uncharacterized protein C6orf201 homolog</t>
  </si>
  <si>
    <t>Locus484921</t>
  </si>
  <si>
    <t>Locus6359131</t>
  </si>
  <si>
    <t>Locus5144786</t>
  </si>
  <si>
    <t>Locus32518</t>
  </si>
  <si>
    <t>gi|75055539|sp|Q69DJ1.1|S26A2_BUBBU</t>
  </si>
  <si>
    <t>RecName: Full=Sulfate transporter</t>
  </si>
  <si>
    <t>Locus7244766</t>
  </si>
  <si>
    <t>gi|74842797|sp|Q8IDX6.1|RBP2A_PLAF7</t>
  </si>
  <si>
    <t>RecName: Full=Reticulocyte-binding protein 2 homolog a</t>
  </si>
  <si>
    <t>Locus2326627</t>
  </si>
  <si>
    <t>gi|347595750|sp|Q61241.2|TSSK1_MOUSE</t>
  </si>
  <si>
    <t>RecName: Full=Testis-specific serine/threonine-protein kinase 1</t>
  </si>
  <si>
    <t>Locus6400284</t>
  </si>
  <si>
    <t>Locus1348089</t>
  </si>
  <si>
    <t>Locus7188844</t>
  </si>
  <si>
    <t>Locus1319668</t>
  </si>
  <si>
    <t>Locus434501</t>
  </si>
  <si>
    <t>gi|353678117|sp|F4JLK2.1|SPSA4_ARATH</t>
  </si>
  <si>
    <t>RecName: Full=Probable sucrose-phosphate synthase 4</t>
  </si>
  <si>
    <t>Locus1058891</t>
  </si>
  <si>
    <t>Locus540320</t>
  </si>
  <si>
    <t>Locus1304544</t>
  </si>
  <si>
    <t>Locus1500209</t>
  </si>
  <si>
    <t>Locus7008978</t>
  </si>
  <si>
    <t>Locus2944131</t>
  </si>
  <si>
    <t>Locus685379</t>
  </si>
  <si>
    <t>Locus5093427</t>
  </si>
  <si>
    <t>gi|218546782|sp|Q8CA95.2|PDE10_MOUSE</t>
  </si>
  <si>
    <t>Locus6405572</t>
  </si>
  <si>
    <t>Locus622657</t>
  </si>
  <si>
    <t>gi|109821673|sp|Q8N5U0.2|CK042_HUMAN</t>
  </si>
  <si>
    <t>RecName: Full=Uncharacterized protein C11orf42</t>
  </si>
  <si>
    <t>Locus1067087</t>
  </si>
  <si>
    <t>Locus3741988</t>
  </si>
  <si>
    <t>Locus235336</t>
  </si>
  <si>
    <t>Locus3747808</t>
  </si>
  <si>
    <t>Locus3316635</t>
  </si>
  <si>
    <t>Locus3396735</t>
  </si>
  <si>
    <t>Locus4785614</t>
  </si>
  <si>
    <t>Locus2979772</t>
  </si>
  <si>
    <t>Locus3046305</t>
  </si>
  <si>
    <t>Locus7919130</t>
  </si>
  <si>
    <t>Locus1527995</t>
  </si>
  <si>
    <t>Locus3953351</t>
  </si>
  <si>
    <t>gi|298351865|sp|P86221.1|TBB4B_MESAU</t>
  </si>
  <si>
    <t>RecName: Full=Tubulin beta-4B chain</t>
  </si>
  <si>
    <t>Locus609658</t>
  </si>
  <si>
    <t>gi|52782993|sp|Q6JEL3.1|KLH10_RAT</t>
  </si>
  <si>
    <t>RecName: Full=Kelch-like protein 10</t>
  </si>
  <si>
    <t>Locus5138902</t>
  </si>
  <si>
    <t>gi|81908377|sp|O54963.1|REST_RAT</t>
  </si>
  <si>
    <t>RecName: Full=RE1-silencing transcription factor</t>
  </si>
  <si>
    <t>Locus3185416</t>
  </si>
  <si>
    <t>gi|75264563|sp|Q9M1K5.1|ZDH13_ARATH</t>
  </si>
  <si>
    <t>RecName: Full=Probable protein S-acyltransferase 4</t>
  </si>
  <si>
    <t>Locus6376576</t>
  </si>
  <si>
    <t>Locus5128740</t>
  </si>
  <si>
    <t>Locus8357739</t>
  </si>
  <si>
    <t>gi|115509|sp|P02594.2|CALM_ELEEL</t>
  </si>
  <si>
    <t>Locus1823626</t>
  </si>
  <si>
    <t>Locus2896315</t>
  </si>
  <si>
    <t>gi|167017142|sp|A0KQV3.1|HLDD_AERHH</t>
  </si>
  <si>
    <t>RecName: Full=ADP-L-glycero-D-manno-heptose-6-epimerase</t>
  </si>
  <si>
    <t>Locus858955</t>
  </si>
  <si>
    <t>Locus8321797</t>
  </si>
  <si>
    <t>Locus1415083</t>
  </si>
  <si>
    <t>gi|46395958|sp|Q9C0W7.1|AP2A_SCHPO</t>
  </si>
  <si>
    <t>RecName: Full=AP-2 complex subunit alpha</t>
  </si>
  <si>
    <t>Locus818782</t>
  </si>
  <si>
    <t>Locus1823726</t>
  </si>
  <si>
    <t>Locus7412716</t>
  </si>
  <si>
    <t>gi|519889692|sp|F4JKK0.1|SUD1_ARATH</t>
  </si>
  <si>
    <t>RecName: Full=Probable E3 ubiquitin ligase SUD1</t>
  </si>
  <si>
    <t>Locus3638462</t>
  </si>
  <si>
    <t>Locus1500529</t>
  </si>
  <si>
    <t>Locus8446726</t>
  </si>
  <si>
    <t>gi|20532269|sp|O94993.1|SOX30_HUMAN</t>
  </si>
  <si>
    <t>RecName: Full=Transcription factor SOX-30</t>
  </si>
  <si>
    <t>Locus6892218</t>
  </si>
  <si>
    <t>gi|81306120|sp|Q4UWC8.1|GLMM_XANC8</t>
  </si>
  <si>
    <t>Locus7345365</t>
  </si>
  <si>
    <t>gi|27734255|sp|Q9H1P6.1|CT085_HUMAN</t>
  </si>
  <si>
    <t>RecName: Full=Uncharacterized protein C20orf85</t>
  </si>
  <si>
    <t>Locus7493637</t>
  </si>
  <si>
    <t>Locus1814507</t>
  </si>
  <si>
    <t>gi|37999955|sp|Q96PQ7.3|KLHL5_HUMAN</t>
  </si>
  <si>
    <t>RecName: Full=Kelch-like protein 5</t>
  </si>
  <si>
    <t>Locus5127997</t>
  </si>
  <si>
    <t>Locus325544</t>
  </si>
  <si>
    <t>gi|332278189|sp|Q8NBH2.2|KY_HUMAN</t>
  </si>
  <si>
    <t>RecName: Full=Kyphoscoliosis peptidase</t>
  </si>
  <si>
    <t>Locus24779</t>
  </si>
  <si>
    <t>Locus3879311</t>
  </si>
  <si>
    <t>Locus2949397</t>
  </si>
  <si>
    <t>gi|116242859|sp|Q9BRR0.2|ZKSC3_HUMAN</t>
  </si>
  <si>
    <t>RecName: Full=Zinc finger protein with KRAB and SCAN domains 3</t>
  </si>
  <si>
    <t>Locus7886605</t>
  </si>
  <si>
    <t>Locus7276707</t>
  </si>
  <si>
    <t>gi|239977738|sp|Q5TTP0.4|WDY_ANOGA</t>
  </si>
  <si>
    <t>RecName: Full=WD repeat-containing protein on Y chromosome</t>
  </si>
  <si>
    <t>Locus6382525</t>
  </si>
  <si>
    <t>gi|14916636|sp|Q9XTL9.2|PYG_DROME</t>
  </si>
  <si>
    <t>RecName: Full=Glycogen phosphorylase</t>
  </si>
  <si>
    <t>Locus8494798</t>
  </si>
  <si>
    <t>gi|135574|sp|P03186.1|LTP_EBVB9</t>
  </si>
  <si>
    <t>RecName: Full=Large tegument protein deneddylase</t>
  </si>
  <si>
    <t>Locus6376222</t>
  </si>
  <si>
    <t>gi|121938|sp|P22975.1|H1L_SPISO</t>
  </si>
  <si>
    <t>RecName: Full=Sperm-specific protein PL-I</t>
  </si>
  <si>
    <t>Locus418987</t>
  </si>
  <si>
    <t>gi|190461788|sp|A7E3C4.2|F187A_BOVIN</t>
  </si>
  <si>
    <t>RecName: Full=Ig-like V-type domain-containing protein FAM187A</t>
  </si>
  <si>
    <t>Locus2346688</t>
  </si>
  <si>
    <t>Locus1175217</t>
  </si>
  <si>
    <t>Locus1793794</t>
  </si>
  <si>
    <t>Locus6600301</t>
  </si>
  <si>
    <t>gi|30316269|sp|Q96PF2.2|TSSK2_HUMAN</t>
  </si>
  <si>
    <t>RecName: Full=Testis-specific serine/threonine-protein kinase 2</t>
  </si>
  <si>
    <t>Locus6999933</t>
  </si>
  <si>
    <t>Locus28623</t>
  </si>
  <si>
    <t>gi|205830850|sp|B0S4Q5.1|MAP6_XENTR</t>
  </si>
  <si>
    <t>RecName: Full=Microtubule-associated protein 6 homolog</t>
  </si>
  <si>
    <t>Locus5137256</t>
  </si>
  <si>
    <t>Locus6787059</t>
  </si>
  <si>
    <t>Locus2671120</t>
  </si>
  <si>
    <t>Locus7903156</t>
  </si>
  <si>
    <t>gi|81897797|sp|Q8BWA5.1|KLH31_MOUSE</t>
  </si>
  <si>
    <t>RecName: Full=Kelch-like protein 31</t>
  </si>
  <si>
    <t>Locus5136131</t>
  </si>
  <si>
    <t>Locus5146590</t>
  </si>
  <si>
    <t>Locus1451100</t>
  </si>
  <si>
    <t>Locus8309534</t>
  </si>
  <si>
    <t>gi|74757401|sp|Q6A1A2.1|PDPK2_HUMAN</t>
  </si>
  <si>
    <t>PUTATIVE PSEUDOGENE: RecName: Full=Putative 3-phosphoinositide-dependent protein kinase 2</t>
  </si>
  <si>
    <t>Locus7352793</t>
  </si>
  <si>
    <t>Locus3032626</t>
  </si>
  <si>
    <t>Locus1394950</t>
  </si>
  <si>
    <t>Locus6409817</t>
  </si>
  <si>
    <t>M_COB M_COX1 M_COX2 M_COX3 M_NAD1 M_NAD2 M_NAD3 M_NAD4 M_NAD4L M_NAD5 M_NAD6 M_ORF</t>
  </si>
  <si>
    <t>gi|112770|sp|P26439.2|3BHS2_HUMAN</t>
  </si>
  <si>
    <t>RecName: Full=3 beta-hydroxysteroid dehydrogenase/Delta 5--&gt;4-isomerase type 2</t>
  </si>
  <si>
    <t>Locus544112</t>
  </si>
  <si>
    <t>M_ATP6 M_COB M_COX1 M_COX2 M_COX3 M_NAD1 M_NAD2 M_NAD3 M_NAD4 M_NAD4L M_NAD6 M_ORF</t>
  </si>
  <si>
    <t>Locus559732</t>
  </si>
  <si>
    <t>Locus3986487</t>
  </si>
  <si>
    <t>gi|75273886|sp|Q9LS44.1|PCR4_ARATH</t>
  </si>
  <si>
    <t>RecName: Full=Protein PLANT CADMIUM RESISTANCE 4</t>
  </si>
  <si>
    <t>Locus8530057</t>
  </si>
  <si>
    <t>M_ATP6 M_COB M_COX1 M_COX2 M_NAD1 M_NAD2 M_NAD3 M_NAD4 M_NAD4L M_NAD5 M_NAD6 M_ORF</t>
  </si>
  <si>
    <t>gi|408359992|sp|Q4KKZ1.2|CA158_MOUSE</t>
  </si>
  <si>
    <t>RecName: Full=Uncharacterized protein C1orf158 homolog</t>
  </si>
  <si>
    <t>Locus862495</t>
  </si>
  <si>
    <t>M_ATP6 M_COB M_COX1 M_COX3 M_NAD1 M_NAD2 M_NAD3 M_NAD4 M_NAD4L M_NAD5 M_NAD6 M_ORF</t>
  </si>
  <si>
    <t>gi|20139749|sp|Q9JKQ2.1|S26A5_MERUN</t>
  </si>
  <si>
    <t>RecName: Full=Prestin</t>
  </si>
  <si>
    <t>Locus177382</t>
  </si>
  <si>
    <t>M_ATP6 M_COB M_COX1 M_COX2 M_COX3 M_NAD1 M_NAD2 M_NAD3 M_NAD4 M_NAD4L M_NAD5 M_ORF</t>
  </si>
  <si>
    <t>gi|341940688|sp|Q2PZL6.2|FAT4_MOUSE</t>
  </si>
  <si>
    <t>RecName: Full=Protocadherin Fat 4</t>
  </si>
  <si>
    <t>Locus2323163</t>
  </si>
  <si>
    <t>M_ATP6 M_COB M_COX2 M_COX3 M_NAD1 M_NAD2 M_NAD3 M_NAD4 M_NAD4L M_NAD5 M_NAD6 M_ORF</t>
  </si>
  <si>
    <t>Locus2067182</t>
  </si>
  <si>
    <t>Locus1350649</t>
  </si>
  <si>
    <t>Locus2195575</t>
  </si>
  <si>
    <t>gi|123790644|sp|Q3TZ65.1|OD3L2_MOUSE</t>
  </si>
  <si>
    <t>RecName: Full=Outer dense fiber protein 3-like protein 2</t>
  </si>
  <si>
    <t>Locus5137234</t>
  </si>
  <si>
    <t>M_ATP6 M_COX1 M_COX2 M_COX3 M_NAD1 M_NAD2 M_NAD3 M_NAD4 M_NAD4L M_NAD5 M_NAD6 M_ORF</t>
  </si>
  <si>
    <t>Locus5106710</t>
  </si>
  <si>
    <t>Locus1091799</t>
  </si>
  <si>
    <t>Locus1454968</t>
  </si>
  <si>
    <t>gi|123795613|sp|Q3V2K1.1|CX065_MOUSE</t>
  </si>
  <si>
    <t>RecName: Full=Uncharacterized protein CXorf65 homolog</t>
  </si>
  <si>
    <t>Locus6174647</t>
  </si>
  <si>
    <t>M_ATP6 M_COB M_COX1 M_COX2 M_COX3 M_NAD1 M_NAD3 M_NAD4 M_NAD4L M_NAD5 M_NAD6 M_ORF</t>
  </si>
  <si>
    <t>Locus858977</t>
  </si>
  <si>
    <t>Locus2523090</t>
  </si>
  <si>
    <t>gi|97054498|sp|Q53G59.2|KLH12_HUMAN</t>
  </si>
  <si>
    <t>RecName: Full=Kelch-like protein 12</t>
  </si>
  <si>
    <t>Locus1424712</t>
  </si>
  <si>
    <t>Locus3190271</t>
  </si>
  <si>
    <t>Locus476708</t>
  </si>
  <si>
    <t>Locus566908</t>
  </si>
  <si>
    <t>Locus2246148</t>
  </si>
  <si>
    <t>gi|143588118|sp|Q8C1R0.2|TSSK5_MOUSE</t>
  </si>
  <si>
    <t>RecName: Full=Testis-specific serine/threonine-protein kinase 5</t>
  </si>
  <si>
    <t>Locus8514056</t>
  </si>
  <si>
    <t>gi|82187444|sp|Q6TH15.1|EIF3D_DANRE</t>
  </si>
  <si>
    <t>RecName: Full=Eukaryotic translation initiation factor 3 subunit D</t>
  </si>
  <si>
    <t>Locus383500</t>
  </si>
  <si>
    <t>M_ATP6 M_COB M_COX1 M_COX2 M_COX3 M_NAD2 M_NAD3 M_NAD4 M_NAD4L M_NAD5 M_NAD6 M_ORF</t>
  </si>
  <si>
    <t>gi|190358901|sp|P58781.2|ADA2_DANRE</t>
  </si>
  <si>
    <t>RecName: Full=Adenosine deaminase 2-A</t>
  </si>
  <si>
    <t>Locus1394892</t>
  </si>
  <si>
    <t>Locus2785974</t>
  </si>
  <si>
    <t>Locus3713789</t>
  </si>
  <si>
    <t>Locus2209014</t>
  </si>
  <si>
    <t>gi|123778514|sp|Q148B6.1|SPERI_MOUSE</t>
  </si>
  <si>
    <t>RecName: Full=Speriolin</t>
  </si>
  <si>
    <t>Locus1230780</t>
  </si>
  <si>
    <t>Locus6490686</t>
  </si>
  <si>
    <t>M_ATP6 M_COB M_COX1 M_COX2 M_COX3 M_NAD1 M_NAD2 M_NAD4 M_NAD4L M_NAD5 M_NAD6 M_ORF</t>
  </si>
  <si>
    <t>gi|341940225|sp|Q8BLD6.2|ANR55_MOUSE</t>
  </si>
  <si>
    <t>RecName: Full=Ankyrin repeat domain-containing protein 55</t>
  </si>
  <si>
    <t>Locus6150418</t>
  </si>
  <si>
    <t>Locus5099606</t>
  </si>
  <si>
    <t>M_ATP6 M_COB M_COX1 M_COX3 M_NAD1 M_NAD2 M_NAD3 M_NAD4 M_NAD4L M_NAD6 M_ORF</t>
  </si>
  <si>
    <t>gi|189041165|sp|A4QMS7.1|CE049_HUMAN</t>
  </si>
  <si>
    <t>RecName: Full=Uncharacterized protein C5orf49</t>
  </si>
  <si>
    <t>Locus2978718</t>
  </si>
  <si>
    <t>M_ATP6 M_COB M_COX1 M_COX3 M_NAD1 M_NAD2 M_NAD3 M_NAD4 M_NAD4L M_NAD5 M_ORF</t>
  </si>
  <si>
    <t>gi|703556448|sp|P81018.2|LADD_ONCMY</t>
  </si>
  <si>
    <t>RecName: Full=Ladderlectin</t>
  </si>
  <si>
    <t>Locus521929</t>
  </si>
  <si>
    <t>M_ATP6 M_COB M_COX3 M_NAD1 M_NAD2 M_NAD3 M_NAD4 M_NAD4L M_NAD5 M_NAD6 M_ORF</t>
  </si>
  <si>
    <t>gi|1353154|sp|Q09575.1|YRD6_CAEEL</t>
  </si>
  <si>
    <t>RecName: Full=Uncharacterized protein K02A2.6</t>
  </si>
  <si>
    <t>Locus8329613</t>
  </si>
  <si>
    <t>M_ATP6 M_COB M_COX1 M_COX2 M_NAD1 M_NAD2 M_NAD3 M_NAD4 M_NAD4L M_NAD6 M_ORF</t>
  </si>
  <si>
    <t>gi|25089999|sp|Q96M20.2|CNBD2_HUMAN</t>
  </si>
  <si>
    <t>RecName: Full=Cyclic nucleotide-binding domain-containing protein 2</t>
  </si>
  <si>
    <t>Locus502152</t>
  </si>
  <si>
    <t>Locus5530765</t>
  </si>
  <si>
    <t>M_ATP6 M_COB M_COX1 M_COX2 M_NAD1 M_NAD2 M_NAD4 M_NAD4L M_NAD5 M_NAD6 M_ORF</t>
  </si>
  <si>
    <t>Locus7046751</t>
  </si>
  <si>
    <t>M_ATP6 M_COX2 M_COX3 M_NAD1 M_NAD2 M_NAD3 M_NAD4 M_NAD4L M_NAD5 M_NAD6 M_ORF</t>
  </si>
  <si>
    <t>Locus305226</t>
  </si>
  <si>
    <t>M_ATP6 M_COB M_COX1 M_COX3 M_NAD2 M_NAD3 M_NAD4 M_NAD4L M_NAD5 M_NAD6 M_ORF</t>
  </si>
  <si>
    <t>gi|269849629|sp|Q86WI1.2|PKHL1_HUMAN</t>
  </si>
  <si>
    <t>RecName: Full=Fibrocystin-L</t>
  </si>
  <si>
    <t>Locus131210</t>
  </si>
  <si>
    <t>gi|205777157|sp|Q19673.5|TYR3_CAEEL</t>
  </si>
  <si>
    <t>RecName: Full=Putative tyrosinase-like protein tyr-3</t>
  </si>
  <si>
    <t>Locus3067478</t>
  </si>
  <si>
    <t>M_ATP6 M_COB M_COX2 M_COX3 M_NAD1 M_NAD2 M_NAD3 M_NAD4 M_NAD4L M_NAD6 M_ORF</t>
  </si>
  <si>
    <t>Locus6508304</t>
  </si>
  <si>
    <t>M_COB M_COX1 M_COX2 M_COX3 M_NAD1 M_NAD2 M_NAD3 M_NAD4L M_NAD5 M_NAD6 M_ORF</t>
  </si>
  <si>
    <t>gi|113912|sp|P16066.1|ANPRA_HUMAN</t>
  </si>
  <si>
    <t>RecName: Full=Atrial natriuretic peptide receptor 1</t>
  </si>
  <si>
    <t>Locus1531172</t>
  </si>
  <si>
    <t>Locus1958337</t>
  </si>
  <si>
    <t>M_COB M_COX2 M_COX3 M_NAD1 M_NAD2 M_NAD3 M_NAD4 M_NAD4L M_NAD5 M_NAD6 M_ORF</t>
  </si>
  <si>
    <t>gi|527525049|sp|I3LM39.1|CGAS_PIG</t>
  </si>
  <si>
    <t>RecName: Full=Cyclic GMP-AMP synthase</t>
  </si>
  <si>
    <t>Locus1823865</t>
  </si>
  <si>
    <t>M_ATP6 M_COB M_COX1 M_COX2 M_COX3 M_NAD1 M_NAD2 M_NAD3 M_NAD4L M_NAD6 M_ORF</t>
  </si>
  <si>
    <t>Locus1823407</t>
  </si>
  <si>
    <t>Locus6429746</t>
  </si>
  <si>
    <t>M_ATP6 M_COB M_COX1 M_NAD1 M_NAD3 M_NAD4 M_NAD4L M_NAD5 M_NAD6 M_ORF</t>
  </si>
  <si>
    <t>Locus5140128</t>
  </si>
  <si>
    <t>M_ATP6 M_COB M_NAD1 M_NAD2 M_NAD3 M_NAD4 M_NAD4L M_NAD5 M_NAD6 M_ORF</t>
  </si>
  <si>
    <t>Locus8057142</t>
  </si>
  <si>
    <t>M_COB M_COX2 M_COX3 M_NAD1 M_NAD2 M_NAD3 M_NAD4L M_NAD5 M_NAD6 M_ORF</t>
  </si>
  <si>
    <t>gi|81882827|sp|Q5FVN1.1|STBD1_RAT</t>
  </si>
  <si>
    <t>RecName: Full=Starch-binding domain-containing protein 1</t>
  </si>
  <si>
    <t>Locus6814534</t>
  </si>
  <si>
    <t>M_COX2 M_COX3 M_NAD1 M_NAD2 M_NAD3 M_NAD4 M_NAD4L M_NAD5 M_NAD6 M_ORF</t>
  </si>
  <si>
    <t>Locus4809669</t>
  </si>
  <si>
    <t>M_ATP6 M_COB M_COX3 M_NAD1 M_NAD2 M_NAD3 M_NAD4 M_NAD4L M_NAD6 M_ORF</t>
  </si>
  <si>
    <t>gi|341940471|sp|Q91XQ0.2|DYH8_MOUSE</t>
  </si>
  <si>
    <t>RecName: Full=Dynein heavy chain 8</t>
  </si>
  <si>
    <t>Locus5130062</t>
  </si>
  <si>
    <t>M_COB M_COX2 M_COX3 M_NAD1 M_NAD2 M_NAD3 M_NAD4 M_NAD4L M_NAD6 M_ORF</t>
  </si>
  <si>
    <t>gi|2499365|sp|Q26495.1|OPS2_SCHGR</t>
  </si>
  <si>
    <t>RecName: Full=Opsin-2</t>
  </si>
  <si>
    <t>Locus109875</t>
  </si>
  <si>
    <t>M_ATP6 M_COB M_COX2 M_NAD1 M_NAD2 M_NAD3 M_NAD4 M_NAD4L M_NAD6 M_ORF</t>
  </si>
  <si>
    <t>gi|122238898|sp|Q2R1Z5.1|CML6_ORYSJ</t>
  </si>
  <si>
    <t>RecName: Full=Putative calmodulin-like protein 6</t>
  </si>
  <si>
    <t>Locus3028658</t>
  </si>
  <si>
    <t>gi|135489|sp|P11833.1|TBB_PARLI</t>
  </si>
  <si>
    <t>RecName: Full=Tubulin beta chain</t>
  </si>
  <si>
    <t>Locus6388778</t>
  </si>
  <si>
    <t>gi|226733072|sp|A4WDW8.1|PYRG_ENT38</t>
  </si>
  <si>
    <t>RecName: Full=CTP synthase</t>
  </si>
  <si>
    <t>Locus6350240</t>
  </si>
  <si>
    <t>M_ATP6 M_COX1 M_NAD1 M_NAD2 M_NAD3 M_NAD4 M_NAD4L M_NAD5 M_NAD6 M_ORF</t>
  </si>
  <si>
    <t>gi|26392682|sp|Q11004.1|PPID_SCHPO</t>
  </si>
  <si>
    <t>RecName: Full=40 kDa peptidyl-prolyl cis-trans isomerase</t>
  </si>
  <si>
    <t>Locus2108149</t>
  </si>
  <si>
    <t>Locus7923921</t>
  </si>
  <si>
    <t>M_ATP6 M_COB M_COX1 M_NAD2 M_NAD3 M_NAD4 M_NAD4L M_NAD5 M_NAD6 M_ORF</t>
  </si>
  <si>
    <t>Locus3038837</t>
  </si>
  <si>
    <t>M_ATP6 M_COB M_COX1 M_COX3 M_NAD2 M_NAD3 M_NAD4 M_NAD4L M_NAD6 M_ORF</t>
  </si>
  <si>
    <t>Locus5632774</t>
  </si>
  <si>
    <t>M_ATP6 M_COB M_COX1 M_NAD1 M_NAD2 M_NAD4 M_NAD4L M_NAD5 M_NAD6 M_ORF</t>
  </si>
  <si>
    <t>gi|146345439|sp|O43837.2|IDH3B_HUMAN</t>
  </si>
  <si>
    <t>RecName: Full=Isocitrate dehydrogenase [NAD] subunit beta</t>
  </si>
  <si>
    <t>Locus5687048</t>
  </si>
  <si>
    <t>M_ATP6 M_COB M_COX1 M_COX2 M_COX3 M_NAD1 M_NAD2 M_NAD4 M_NAD4L M_ORF</t>
  </si>
  <si>
    <t>gi|74847567|sp|Q6B9X6.1|VWKA_DICDI</t>
  </si>
  <si>
    <t>RecName: Full=Alpha-protein kinase vwkA</t>
  </si>
  <si>
    <t>Locus7000612</t>
  </si>
  <si>
    <t>Locus6635384</t>
  </si>
  <si>
    <t>M_ATP6 M_COB M_COX3 M_NAD1 M_NAD2 M_NAD3 M_NAD4L M_NAD5 M_NAD6 M_ORF</t>
  </si>
  <si>
    <t>Locus7739430</t>
  </si>
  <si>
    <t>M_COB M_COX1 M_COX2 M_NAD1 M_NAD2 M_NAD3 M_NAD4 M_NAD4L M_NAD6 M_ORF</t>
  </si>
  <si>
    <t>gi|10720326|sp|O57429.1|UBP2_CHICK</t>
  </si>
  <si>
    <t>RecName: Full=Ubiquitin carboxyl-terminal hydrolase 2</t>
  </si>
  <si>
    <t>Locus6819863</t>
  </si>
  <si>
    <t>M_ATP6 M_COX1 M_COX3 M_NAD1 M_NAD2 M_NAD3 M_NAD4 M_NAD4L M_NAD6 M_ORF</t>
  </si>
  <si>
    <t>gi|22256946|sp|Q9Z0W5.1|PACN1_RAT</t>
  </si>
  <si>
    <t>RecName: Full=Protein kinase C and casein kinase substrate in neurons protein 1</t>
  </si>
  <si>
    <t>Locus407861</t>
  </si>
  <si>
    <t>gi|82177283|sp|Q8AVY1.1|ODF3A_XENLA</t>
  </si>
  <si>
    <t>RecName: Full=Outer dense fiber protein 3</t>
  </si>
  <si>
    <t>Locus578912</t>
  </si>
  <si>
    <t>M_ATP6 M_COB M_COX1 M_COX3 M_NAD1 M_NAD2 M_NAD3 M_NAD4L M_NAD6 M_ORF</t>
  </si>
  <si>
    <t>Locus5164389</t>
  </si>
  <si>
    <t>M_COB M_COX3 M_NAD1 M_NAD2 M_NAD3 M_NAD4 M_NAD4L M_NAD5 M_NAD6 M_ORF</t>
  </si>
  <si>
    <t>gi|81903012|sp|Q99J59.1|TSN1_MOUSE</t>
  </si>
  <si>
    <t>RecName: Full=Tetraspanin-1</t>
  </si>
  <si>
    <t>Locus325825</t>
  </si>
  <si>
    <t>Locus8681794</t>
  </si>
  <si>
    <t>M_ATP6 M_COB M_COX1 M_COX2 M_NAD2 M_NAD3 M_NAD4 M_NAD4L M_NAD6 M_ORF</t>
  </si>
  <si>
    <t>gi|113462|sp|P18238.1|ADT3_YEAST</t>
  </si>
  <si>
    <t>RecName: Full=ADP</t>
  </si>
  <si>
    <t>Locus7930497</t>
  </si>
  <si>
    <t>M_COB M_COX1 M_COX2 M_COX3 M_NAD2 M_NAD3 M_NAD4 M_NAD4L M_NAD6 M_ORF</t>
  </si>
  <si>
    <t>Locus3403498</t>
  </si>
  <si>
    <t>M_ATP6 M_COB M_COX1 M_NAD2 M_NAD3 M_NAD4L M_NAD5 M_NAD6 M_ORF</t>
  </si>
  <si>
    <t>Locus6723409</t>
  </si>
  <si>
    <t>M_ATP6 M_COX3 M_NAD1 M_NAD2 M_NAD3 M_NAD4 M_NAD4L M_NAD6 M_ORF</t>
  </si>
  <si>
    <t>gi|156631016|sp|Q9D5U8.2|CNBD2_MOUSE</t>
  </si>
  <si>
    <t>Locus89762</t>
  </si>
  <si>
    <t>M_ATP6 M_COB M_NAD1 M_NAD2 M_NAD3 M_NAD4 M_NAD4L M_NAD6 M_ORF</t>
  </si>
  <si>
    <t>Locus7946434</t>
  </si>
  <si>
    <t>Locus8447156</t>
  </si>
  <si>
    <t>M_ATP6 M_COB M_COX1 M_NAD2 M_NAD3 M_NAD4 M_NAD4L M_NAD6 M_ORF</t>
  </si>
  <si>
    <t>Locus155047</t>
  </si>
  <si>
    <t>Locus793706</t>
  </si>
  <si>
    <t>M_ATP6 M_COX1 M_NAD2 M_NAD3 M_NAD4 M_NAD4L M_NAD5 M_NAD6 M_ORF</t>
  </si>
  <si>
    <t>Locus1968186</t>
  </si>
  <si>
    <t>M_ATP6 M_COX3 M_NAD2 M_NAD3 M_NAD4 M_NAD4L M_NAD5 M_NAD6 M_ORF</t>
  </si>
  <si>
    <t>Locus7322184</t>
  </si>
  <si>
    <t>Locus41120</t>
  </si>
  <si>
    <t>M_ATP6 M_COX2 M_COX3 M_NAD2 M_NAD3 M_NAD4 M_NAD4L M_NAD6 M_ORF</t>
  </si>
  <si>
    <t>gi|75399564|sp|Q8KQN8.1|CPHE_PSEAG</t>
  </si>
  <si>
    <t>RecName: Full=Cyanophycinase</t>
  </si>
  <si>
    <t>Locus7450911</t>
  </si>
  <si>
    <t>gi|226711500|sp|B1ZUX5.1|GLGA_OPITP</t>
  </si>
  <si>
    <t>RecName: Full=Glycogen synthase</t>
  </si>
  <si>
    <t>Locus4956898</t>
  </si>
  <si>
    <t>Locus6342542</t>
  </si>
  <si>
    <t>M_ATP6 M_COB M_COX3 M_NAD1 M_NAD2 M_NAD3 M_NAD4L M_NAD6 M_ORF</t>
  </si>
  <si>
    <t>Locus1515328</t>
  </si>
  <si>
    <t>M_ATP6 M_COX1 M_COX2 M_COX3 M_NAD2 M_NAD3 M_NAD4L M_NAD6 M_ORF</t>
  </si>
  <si>
    <t>gi|11386953|sp|Q9UUL4.1|MOK12_SCHPO</t>
  </si>
  <si>
    <t>RecName: Full=Cell wall alpha-1</t>
  </si>
  <si>
    <t>Locus195694</t>
  </si>
  <si>
    <t>M_ATP6 M_COX2 M_NAD1 M_NAD2 M_NAD3 M_NAD4 M_NAD4L M_NAD6 M_ORF</t>
  </si>
  <si>
    <t>Locus3517710</t>
  </si>
  <si>
    <t>M_COB M_COX2 M_NAD2 M_NAD3 M_NAD4 M_NAD4L M_NAD5 M_NAD6 M_ORF</t>
  </si>
  <si>
    <t>Locus4255776</t>
  </si>
  <si>
    <t>M_COX1 M_COX2 M_NAD1 M_NAD2 M_NAD3 M_NAD4 M_NAD4L M_NAD6 M_ORF</t>
  </si>
  <si>
    <t>gi|55976620|sp|Q9UNH5.1|CC14A_HUMAN</t>
  </si>
  <si>
    <t>RecName: Full=Dual specificity protein phosphatase CDC14A</t>
  </si>
  <si>
    <t>Locus1462463</t>
  </si>
  <si>
    <t>M_ATP6 M_COX1 M_COX3 M_NAD2 M_NAD3 M_NAD4 M_NAD4L M_NAD6 M_ORF</t>
  </si>
  <si>
    <t>Locus1206927</t>
  </si>
  <si>
    <t>Locus1914404</t>
  </si>
  <si>
    <t>Locus7457143</t>
  </si>
  <si>
    <t>M_COB M_COX2 M_NAD1 M_NAD2 M_NAD3 M_NAD4 M_NAD4L M_NAD6 M_ORF</t>
  </si>
  <si>
    <t>gi|341942082|sp|Q8VIM6.2|STRC_MOUSE</t>
  </si>
  <si>
    <t>RecName: Full=Stereocilin</t>
  </si>
  <si>
    <t>Locus549954</t>
  </si>
  <si>
    <t>M_ATP6 M_COX3 M_NAD2 M_NAD3 M_NAD4 M_NAD4L M_NAD6 M_ORF</t>
  </si>
  <si>
    <t>Locus7587851</t>
  </si>
  <si>
    <t>M_ATP6 M_COX3 M_NAD1 M_NAD2 M_NAD3 M_NAD4L M_NAD6 M_ORF</t>
  </si>
  <si>
    <t>gi|135396|sp|P06603.1|TBA1_DROME</t>
  </si>
  <si>
    <t>RecName: Full=Tubulin alpha-1 chain</t>
  </si>
  <si>
    <t>Locus8269659</t>
  </si>
  <si>
    <t>M_ATP6 M_COB M_NAD2 M_NAD3 M_NAD4 M_NAD4L M_NAD6 M_ORF</t>
  </si>
  <si>
    <t>Locus3948286</t>
  </si>
  <si>
    <t>M_ATP6 M_NAD1 M_NAD2 M_NAD3 M_NAD4 M_NAD4L M_NAD6 M_ORF</t>
  </si>
  <si>
    <t>gi|31077034|sp|Q96B97.2|SH3K1_HUMAN</t>
  </si>
  <si>
    <t>RecName: Full=SH3 domain-containing kinase-binding protein 1</t>
  </si>
  <si>
    <t>Locus6497335</t>
  </si>
  <si>
    <t>gi|980952224|sp|F7BJB9.1|MORC3_MOUSE</t>
  </si>
  <si>
    <t>RecName: Full=MORC family CW-type zinc finger protein 3</t>
  </si>
  <si>
    <t>Locus2211978</t>
  </si>
  <si>
    <t>M_NAD1 M_NAD2 M_NAD3 M_NAD4 M_NAD4L M_NAD5 M_NAD6 M_ORF</t>
  </si>
  <si>
    <t>Locus132633</t>
  </si>
  <si>
    <t>gi|166218983|sp|A1L1W9.1|MOT10_DANRE</t>
  </si>
  <si>
    <t>RecName: Full=Monocarboxylate transporter 10</t>
  </si>
  <si>
    <t>Locus3485279</t>
  </si>
  <si>
    <t>M_ATP6 M_COB M_COX1 M_COX2 M_NAD4 M_NAD4L M_NAD5 M_ORF</t>
  </si>
  <si>
    <t>gi|6166247|sp|P41565.2|IDHG1_RAT</t>
  </si>
  <si>
    <t>RecName: Full=Isocitrate dehydrogenase [NAD] subunit gamma 1</t>
  </si>
  <si>
    <t>Locus3405994</t>
  </si>
  <si>
    <t>M_COX1 M_COX2 M_COX3 M_NAD2 M_NAD4 M_NAD4L M_NAD5 M_ORF</t>
  </si>
  <si>
    <t>gi|1148367355|sp|B7YZV4.1|PDE1_DROME</t>
  </si>
  <si>
    <t>RecName: Full=Calcium/calmodulin-dependent 3'</t>
  </si>
  <si>
    <t>Locus3804481</t>
  </si>
  <si>
    <t>Locus6404600</t>
  </si>
  <si>
    <t>gi|61211702|sp|O54904.2|B3GT1_MOUSE</t>
  </si>
  <si>
    <t>RecName: Full=Beta-1</t>
  </si>
  <si>
    <t>Locus2150500</t>
  </si>
  <si>
    <t>gi|1076761195|sp|D3YXG0.1|HMCN1_MOUSE</t>
  </si>
  <si>
    <t>RecName: Full=Hemicentin-1</t>
  </si>
  <si>
    <t>Locus6402083</t>
  </si>
  <si>
    <t>M_ATP6 M_COB M_NAD2 M_NAD3 M_NAD4L M_NAD5 M_NAD6 M_ORF</t>
  </si>
  <si>
    <t>Locus132489</t>
  </si>
  <si>
    <t>Locus2655954</t>
  </si>
  <si>
    <t>gi|81897339|sp|Q8BSN3.1|CC151_MOUSE</t>
  </si>
  <si>
    <t>RecName: Full=Coiled-coil domain-containing protein 151</t>
  </si>
  <si>
    <t>Locus6685750</t>
  </si>
  <si>
    <t>M_COB M_COX2 M_NAD1 M_NAD2 M_NAD3 M_NAD4 M_NAD4L M_ORF</t>
  </si>
  <si>
    <t>Locus32934</t>
  </si>
  <si>
    <t>Locus3131944</t>
  </si>
  <si>
    <t>Locus7900159</t>
  </si>
  <si>
    <t>M_ATP6 M_COB M_COX1 M_NAD2 M_NAD3 M_NAD4L M_NAD5 M_ORF</t>
  </si>
  <si>
    <t>gi|257050985|sp|P53817.2|PA216_RAT</t>
  </si>
  <si>
    <t>RecName: Full=HRAS-like suppressor 3</t>
  </si>
  <si>
    <t>Locus3256362</t>
  </si>
  <si>
    <t>Locus2288236</t>
  </si>
  <si>
    <t>M_ATP6 M_NAD2 M_NAD3 M_NAD4 M_NAD4L M_NAD5 M_NAD6 M_ORF</t>
  </si>
  <si>
    <t>Locus1061752</t>
  </si>
  <si>
    <t>M_COB M_COX3 M_NAD2 M_NAD3 M_NAD4 M_NAD4L M_NAD6 M_ORF</t>
  </si>
  <si>
    <t>gi|113091|sp|P09628.1|ACHD_XENLA</t>
  </si>
  <si>
    <t>RecName: Full=Acetylcholine receptor subunit delta</t>
  </si>
  <si>
    <t>Locus263288</t>
  </si>
  <si>
    <t>M_ATP6 M_COX1 M_NAD2 M_NAD4 M_NAD5 M_NAD6 M_ORF</t>
  </si>
  <si>
    <t>gi|215274141|sp|Q5H8C1.3|FREM1_HUMAN</t>
  </si>
  <si>
    <t>RecName: Full=FRAS1-related extracellular matrix protein 1</t>
  </si>
  <si>
    <t>Locus2238932</t>
  </si>
  <si>
    <t>M_ATP6 M_COB M_COX1 M_NAD2 M_NAD3 M_NAD4L M_ORF</t>
  </si>
  <si>
    <t>gi|74752415|sp|Q9BX10.1|GTPB2_HUMAN</t>
  </si>
  <si>
    <t>RecName: Full=GTP-binding protein 2</t>
  </si>
  <si>
    <t>Locus2640629</t>
  </si>
  <si>
    <t>M_COX3 M_NAD2 M_NAD3 M_NAD4 M_NAD4L M_NAD6 M_ORF</t>
  </si>
  <si>
    <t>Locus5135162</t>
  </si>
  <si>
    <t>M_ATP6 M_NAD2 M_NAD3 M_NAD4 M_NAD4L M_NAD6 M_ORF</t>
  </si>
  <si>
    <t>Locus4883088</t>
  </si>
  <si>
    <t>M_ATP6 M_NAD1 M_NAD2 M_NAD3 M_NAD4L M_NAD6 M_ORF</t>
  </si>
  <si>
    <t>gi|190360112|sp|P0C6X5.1|R1AB_CVHNL</t>
  </si>
  <si>
    <t>RecName: Full=Replicase polyprotein 1ab</t>
  </si>
  <si>
    <t>Locus6403399</t>
  </si>
  <si>
    <t>Locus446458</t>
  </si>
  <si>
    <t>M_COB M_NAD2 M_NAD3 M_NAD4 M_NAD4L M_NAD6 M_ORF</t>
  </si>
  <si>
    <t>gi|29839751|sp|Q10741.1|ADA10_BOVIN</t>
  </si>
  <si>
    <t>RecName: Full=Disintegrin and metalloproteinase domain-containing protein 10</t>
  </si>
  <si>
    <t>Locus3550758</t>
  </si>
  <si>
    <t>M_COX3 M_NAD1 M_NAD2 M_NAD3 M_NAD4L M_NAD6 M_ORF</t>
  </si>
  <si>
    <t>Locus3023279</t>
  </si>
  <si>
    <t>Locus6857032</t>
  </si>
  <si>
    <t>Locus6642284</t>
  </si>
  <si>
    <t>M_NAD1 M_NAD2 M_NAD3 M_NAD4 M_NAD4L M_NAD6 M_ORF</t>
  </si>
  <si>
    <t>gi|50403734|sp|P30304.2|MPIP1_HUMAN</t>
  </si>
  <si>
    <t>RecName: Full=M-phase inducer phosphatase 1</t>
  </si>
  <si>
    <t>Locus3073384</t>
  </si>
  <si>
    <t>M_NAD2 M_NAD3 M_NAD4 M_NAD4L M_NAD5 M_NAD6 M_ORF</t>
  </si>
  <si>
    <t>gi|81902415|sp|Q91XQ5.1|CHSTF_MOUSE</t>
  </si>
  <si>
    <t>RecName: Full=Carbohydrate sulfotransferase 15</t>
  </si>
  <si>
    <t>Locus236768</t>
  </si>
  <si>
    <t>Locus5132528</t>
  </si>
  <si>
    <t>gi|158706430|sp|A0JPI9.1|LR74A_RAT</t>
  </si>
  <si>
    <t>RecName: Full=Leucine-rich repeat-containing protein 74A</t>
  </si>
  <si>
    <t>Locus2311569</t>
  </si>
  <si>
    <t>Locus297587</t>
  </si>
  <si>
    <t>Locus6942160</t>
  </si>
  <si>
    <t>Locus1601242</t>
  </si>
  <si>
    <t>Locus2225475</t>
  </si>
  <si>
    <t>M_ATP6 M_COB M_NAD1 M_NAD3 M_NAD4L M_NAD6 M_ORF</t>
  </si>
  <si>
    <t>Locus7947157</t>
  </si>
  <si>
    <t>M_COX2 M_COX3 M_NAD2 M_NAD3 M_NAD4L M_NAD6 M_ORF</t>
  </si>
  <si>
    <t>gi|124057315|sp|Q3ZBG9.1|PLS2_BOVIN</t>
  </si>
  <si>
    <t>RecName: Full=Phospholipid scramblase 2</t>
  </si>
  <si>
    <t>Locus7646796</t>
  </si>
  <si>
    <t>M_NAD1 M_NAD2 M_NAD3 M_NAD4 M_NAD4L M_NAD5 M_ORF</t>
  </si>
  <si>
    <t>gi|296439427|sp|Q8TE60.3|ATS18_HUMAN</t>
  </si>
  <si>
    <t>RecName: Full=A disintegrin and metalloproteinase with thrombospondin motifs 18</t>
  </si>
  <si>
    <t>Locus2740874</t>
  </si>
  <si>
    <t>Locus6052004</t>
  </si>
  <si>
    <t>gi|2497676|sp|Q24400.1|MLP2_DROME</t>
  </si>
  <si>
    <t>RecName: Full=Muscle LIM protein Mlp84B</t>
  </si>
  <si>
    <t>Locus7687586</t>
  </si>
  <si>
    <t>M_ATP6 M_COX1 M_NAD2 M_NAD4 M_NAD4L M_NAD6 M_ORF</t>
  </si>
  <si>
    <t>Locus2404451</t>
  </si>
  <si>
    <t>Locus7871659</t>
  </si>
  <si>
    <t>M_COX1 M_COX2 M_NAD1 M_NAD2 M_NAD4 M_NAD4L M_ORF</t>
  </si>
  <si>
    <t>gi|123889648|sp|Q1PRL4.1|LIN41_CHICK</t>
  </si>
  <si>
    <t>RecName: Full=E3 ubiquitin-protein ligase TRIM71</t>
  </si>
  <si>
    <t>Locus84897</t>
  </si>
  <si>
    <t>M_NAD2 M_NAD3 M_NAD4 M_NAD4L M_NAD6 M_ORF</t>
  </si>
  <si>
    <t>Locus2661731</t>
  </si>
  <si>
    <t>M_NAD1 M_NAD2 M_NAD3 M_NAD4L M_NAD6 M_ORF</t>
  </si>
  <si>
    <t>Locus7896669</t>
  </si>
  <si>
    <t>M_ATP6 M_NAD2 M_NAD3 M_NAD4L M_NAD6 M_ORF</t>
  </si>
  <si>
    <t>gi|1352497|sp|P49102.1|NIA3_MAIZE</t>
  </si>
  <si>
    <t>RecName: Full=Nitrate reductase [NADH] 3</t>
  </si>
  <si>
    <t>Locus1385151</t>
  </si>
  <si>
    <t>gi|29839414|sp|Q9S756.1|FRI4_ARATH</t>
  </si>
  <si>
    <t>RecName: Full=Ferritin-4</t>
  </si>
  <si>
    <t>Locus7330927</t>
  </si>
  <si>
    <t>gi|81366460|sp|Q5WHV2.1|Y1518_BACSK</t>
  </si>
  <si>
    <t>RecName: Full=UPF0754 membrane protein ABC1518</t>
  </si>
  <si>
    <t>Locus1386472</t>
  </si>
  <si>
    <t>M_COX3 M_NAD2 M_NAD3 M_NAD4L M_NAD6 M_ORF</t>
  </si>
  <si>
    <t>gi|81910281|sp|Q5U4C9.1|DYRK2_MOUSE</t>
  </si>
  <si>
    <t>RecName: Full=Dual specificity tyrosine-phosphorylation-regulated kinase 2</t>
  </si>
  <si>
    <t>Locus2922882</t>
  </si>
  <si>
    <t>gi|81821192|sp|Q5P7B7.1|DER_AROAE</t>
  </si>
  <si>
    <t>RecName: Full=GTPase Der</t>
  </si>
  <si>
    <t>Locus6813579</t>
  </si>
  <si>
    <t>Locus6529498</t>
  </si>
  <si>
    <t>Locus3060358</t>
  </si>
  <si>
    <t>M_ATP6 M_COX1 M_NAD3 M_NAD4L M_NAD5 M_ORF</t>
  </si>
  <si>
    <t>Locus5145816</t>
  </si>
  <si>
    <t>gi|294862519|sp|Q4G0Z9.3|MCMD2_HUMAN</t>
  </si>
  <si>
    <t>RecName: Full=Minichromosome maintenance domain-containing protein 2</t>
  </si>
  <si>
    <t>Locus1566280</t>
  </si>
  <si>
    <t>M_ATP6 M_COX3 M_NAD3 M_NAD4L M_NAD6 M_ORF</t>
  </si>
  <si>
    <t>Locus6787668</t>
  </si>
  <si>
    <t>M_COB M_NAD2 M_NAD3 M_NAD4L M_NAD6 M_ORF</t>
  </si>
  <si>
    <t>gi|74912853|sp|Q6QUW1.1|RGP51_LYMST</t>
  </si>
  <si>
    <t>RecName: Full=Retrograde protein of 51 kDa</t>
  </si>
  <si>
    <t>Locus1657512</t>
  </si>
  <si>
    <t>M_COB M_COX2 M_NAD1 M_NAD5 M_NAD6 M_ORF</t>
  </si>
  <si>
    <t>Locus6400356</t>
  </si>
  <si>
    <t>gi|81874747|sp|Q8BQQ1.1|ZDH14_MOUSE</t>
  </si>
  <si>
    <t>RecName: Full=Probable palmitoyltransferase ZDHHC14</t>
  </si>
  <si>
    <t>Locus3022381</t>
  </si>
  <si>
    <t>Locus511222</t>
  </si>
  <si>
    <t>M_NAD1 M_NAD2 M_NAD3 M_NAD4L M_NAD5 M_ORF</t>
  </si>
  <si>
    <t>gi|54036155|sp|Q9C1C2.1|KAPR_COLOR</t>
  </si>
  <si>
    <t>RecName: Full=cAMP-dependent protein kinase regulatory subunit</t>
  </si>
  <si>
    <t>Locus6649894</t>
  </si>
  <si>
    <t>M_ATP6 M_COX1 M_NAD3 M_NAD5 M_NAD6 M_ORF</t>
  </si>
  <si>
    <t>Locus3249037</t>
  </si>
  <si>
    <t>gi|46395928|sp|Q91ZW7.1|C209E_MOUSE</t>
  </si>
  <si>
    <t>RecName: Full=CD209 antigen-like protein E</t>
  </si>
  <si>
    <t>Locus5133187</t>
  </si>
  <si>
    <t>gi|218527749|sp|B1JIK2.1|MTNK_YERPY</t>
  </si>
  <si>
    <t>RecName: Full=Methylthioribose kinase</t>
  </si>
  <si>
    <t>Locus909571</t>
  </si>
  <si>
    <t>Locus6892483</t>
  </si>
  <si>
    <t>gi|81904726|sp|Q9D1D1.1|TSN11_MOUSE</t>
  </si>
  <si>
    <t>RecName: Full=Tetraspanin-11</t>
  </si>
  <si>
    <t>Locus7193845</t>
  </si>
  <si>
    <t>M_COX1 M_NAD3 M_NAD4 M_NAD4L M_NAD5 M_ORF</t>
  </si>
  <si>
    <t>gi|116444|sp|P17972.1|KCNAW_DROME</t>
  </si>
  <si>
    <t>RecName: Full=Potassium voltage-gated channel protein Shaw</t>
  </si>
  <si>
    <t>Locus1643837</t>
  </si>
  <si>
    <t>M_NAD2 M_NAD3 M_NAD4L M_NAD5 M_NAD6 M_ORF</t>
  </si>
  <si>
    <t>gi|239938910|sp|P29973.3|CNGA1_HUMAN</t>
  </si>
  <si>
    <t>RecName: Full=cGMP-gated cation channel alpha-1</t>
  </si>
  <si>
    <t>Locus7537476</t>
  </si>
  <si>
    <t>gi|33301958|sp|O34704.1|YXNB_BACSU</t>
  </si>
  <si>
    <t>RecName: Full=Uncharacterized protein YxnB</t>
  </si>
  <si>
    <t>Locus6977278</t>
  </si>
  <si>
    <t>gi|62512144|sp|P41823.2|SY65_APLCA</t>
  </si>
  <si>
    <t>RecName: Full=Synaptotagmin-1</t>
  </si>
  <si>
    <t>Locus189089</t>
  </si>
  <si>
    <t>Locus220790</t>
  </si>
  <si>
    <t>Locus190454</t>
  </si>
  <si>
    <t>Locus4467168</t>
  </si>
  <si>
    <t>M_COB M_NAD2 M_NAD3 M_NAD4 M_NAD4L M_ORF</t>
  </si>
  <si>
    <t>Locus6794083</t>
  </si>
  <si>
    <t>M_NAD2 M_NAD3 M_NAD4L M_NAD6 M_ORF</t>
  </si>
  <si>
    <t>gi|156630490|sp|Q8NA69.2|TEX45_HUMAN</t>
  </si>
  <si>
    <t>RecName: Full=Testis-expressed protein 45</t>
  </si>
  <si>
    <t>Locus3046295</t>
  </si>
  <si>
    <t>Locus1543319</t>
  </si>
  <si>
    <t>Locus8654646</t>
  </si>
  <si>
    <t>M_ATP6 M_NAD3 M_NAD4L M_NAD6 M_ORF</t>
  </si>
  <si>
    <t>gi|74851261|sp|Q54E22.1|ACPM_DICDI</t>
  </si>
  <si>
    <t>RecName: Full=Acyl carrier protein</t>
  </si>
  <si>
    <t>Locus5120545</t>
  </si>
  <si>
    <t>gi|296453080|sp|Q6ZQQ6.3|WDR87_HUMAN</t>
  </si>
  <si>
    <t>RecName: Full=WD repeat-containing protein 87</t>
  </si>
  <si>
    <t>Locus5142450</t>
  </si>
  <si>
    <t>gi|30316344|sp|O15457.2|MSH4_HUMAN</t>
  </si>
  <si>
    <t>RecName: Full=MutS protein homolog 4</t>
  </si>
  <si>
    <t>Locus7388494</t>
  </si>
  <si>
    <t>Locus6929204</t>
  </si>
  <si>
    <t>Locus2318289</t>
  </si>
  <si>
    <t>Locus7110186</t>
  </si>
  <si>
    <t>gi|215274012|sp|Q16787.2|LAMA3_HUMAN</t>
  </si>
  <si>
    <t>RecName: Full=Laminin subunit alpha-3</t>
  </si>
  <si>
    <t>Locus2793911</t>
  </si>
  <si>
    <t>Locus8474731</t>
  </si>
  <si>
    <t>gi|1531522294|sp|A0A286LEZ9.1|PSIR_PSICY</t>
  </si>
  <si>
    <t>RecName: Full=Psilocybin cluster transcription regulator</t>
  </si>
  <si>
    <t>Locus1744934</t>
  </si>
  <si>
    <t>Locus1041486</t>
  </si>
  <si>
    <t>gi|223590134|sp|Q9NQW5.2|PRDM7_HUMAN</t>
  </si>
  <si>
    <t>RecName: Full=Probable histone-lysine N-methyltransferase PRDM7</t>
  </si>
  <si>
    <t>Locus570668</t>
  </si>
  <si>
    <t>Locus528517</t>
  </si>
  <si>
    <t>Locus3134981</t>
  </si>
  <si>
    <t>M_COX3 M_NAD1 M_NAD2 M_NAD4L M_ORF</t>
  </si>
  <si>
    <t>gi|52783434|sp|P84157.1|MXRA7_HUMAN</t>
  </si>
  <si>
    <t>RecName: Full=Matrix-remodeling-associated protein 7</t>
  </si>
  <si>
    <t>Locus7999898</t>
  </si>
  <si>
    <t>Locus232826</t>
  </si>
  <si>
    <t>gi|123684|sp|P22335.1|HSF24_SOLPE</t>
  </si>
  <si>
    <t>RecName: Full=Heat shock factor protein HSF24</t>
  </si>
  <si>
    <t>Locus558359</t>
  </si>
  <si>
    <t>Locus726447</t>
  </si>
  <si>
    <t>Locus553363</t>
  </si>
  <si>
    <t>gi|74897071|sp|Q54QC0.1|MYBU_DICDI</t>
  </si>
  <si>
    <t>RecName: Full=Myb-like protein U</t>
  </si>
  <si>
    <t>Locus6818975</t>
  </si>
  <si>
    <t>gi|939108052|sp|C1CW06.2|RECF_DEIDV</t>
  </si>
  <si>
    <t>RecName: Full=DNA replication and repair protein RecF</t>
  </si>
  <si>
    <t>Locus5140544</t>
  </si>
  <si>
    <t>gi|123916378|sp|Q32NU8.1|TTC25_XENLA</t>
  </si>
  <si>
    <t>RecName: Full=Tetratricopeptide repeat protein 25</t>
  </si>
  <si>
    <t>Locus6411693</t>
  </si>
  <si>
    <t>gi|122140310|sp|Q3T001.1|H17B6_BOVIN</t>
  </si>
  <si>
    <t>RecName: Full=17-beta-hydroxysteroid dehydrogenase type 6</t>
  </si>
  <si>
    <t>Locus1303192</t>
  </si>
  <si>
    <t>Locus466891</t>
  </si>
  <si>
    <t>gi|263405112|sp|C4V7I7.1|CCR4_NOSCE</t>
  </si>
  <si>
    <t>RecName: Full=Probable glucose-repressible alcohol dehydrogenase transcriptional effector homolog</t>
  </si>
  <si>
    <t>Locus1916125</t>
  </si>
  <si>
    <t>Locus489859</t>
  </si>
  <si>
    <t>Locus959706</t>
  </si>
  <si>
    <t>Locus2749609</t>
  </si>
  <si>
    <t>Locus8475403</t>
  </si>
  <si>
    <t>gi|120840|sp|P20889.3|GAG_HV1OY</t>
  </si>
  <si>
    <t>RecName: Full=Gag polyprotein</t>
  </si>
  <si>
    <t>Locus4962151</t>
  </si>
  <si>
    <t>gi|160332353|sp|Q6DBY9.2|CHST1_DANRE</t>
  </si>
  <si>
    <t>RecName: Full=Carbohydrate sulfotransferase 1</t>
  </si>
  <si>
    <t>Locus562448</t>
  </si>
  <si>
    <t>Locus2215031</t>
  </si>
  <si>
    <t>Locus7001652</t>
  </si>
  <si>
    <t>gi|130943|sp|P26199.1|PROF1_DICDI</t>
  </si>
  <si>
    <t>RecName: Full=Profilin-1</t>
  </si>
  <si>
    <t>Locus6742858</t>
  </si>
  <si>
    <t>Locus3874396</t>
  </si>
  <si>
    <t>M_ATP6 M_NAD2 M_NAD3 M_NAD4L M_ORF</t>
  </si>
  <si>
    <t>gi|114154822|sp|Q3SZW1.1|TSSK1_BOVIN</t>
  </si>
  <si>
    <t>Locus1708222</t>
  </si>
  <si>
    <t>Locus141161</t>
  </si>
  <si>
    <t>Locus169990</t>
  </si>
  <si>
    <t>Locus2668440</t>
  </si>
  <si>
    <t>Locus906183</t>
  </si>
  <si>
    <t>Locus3185662</t>
  </si>
  <si>
    <t>Locus6398111</t>
  </si>
  <si>
    <t>gi|2501296|sp|P77966.1|GYRB_SYNY3</t>
  </si>
  <si>
    <t>RecName: Full=DNA gyrase subunit B</t>
  </si>
  <si>
    <t>Locus3205901</t>
  </si>
  <si>
    <t>Locus7914289</t>
  </si>
  <si>
    <t>Locus796390</t>
  </si>
  <si>
    <t>gi|90183176|sp|O97394.2|SDK_DROME</t>
  </si>
  <si>
    <t>RecName: Full=Protein sidekick</t>
  </si>
  <si>
    <t>Locus2270903</t>
  </si>
  <si>
    <t>Locus2220945</t>
  </si>
  <si>
    <t>Locus1511608</t>
  </si>
  <si>
    <t>Locus8003996</t>
  </si>
  <si>
    <t>Locus280796</t>
  </si>
  <si>
    <t>Locus8390364</t>
  </si>
  <si>
    <t>M_COX3 M_NAD2 M_NAD3 M_NAD4L M_ORF</t>
  </si>
  <si>
    <t>gi|81895539|sp|Q810A5.1|K895L_MOUSE</t>
  </si>
  <si>
    <t>RecName: Full=Uncharacterized protein KIAA0895-like</t>
  </si>
  <si>
    <t>Locus7313171</t>
  </si>
  <si>
    <t>gi|327478584|sp|Q6ZV65.3|FA47E_HUMAN</t>
  </si>
  <si>
    <t>RecName: Full=Protein FAM47E</t>
  </si>
  <si>
    <t>Locus1073144</t>
  </si>
  <si>
    <t>Locus829958</t>
  </si>
  <si>
    <t>Locus7583218</t>
  </si>
  <si>
    <t>Locus1644863</t>
  </si>
  <si>
    <t>gi|24638366|sp|O29487.1|Y771_ARCFU</t>
  </si>
  <si>
    <t>RecName: Full=Uncharacterized protein AF_0771</t>
  </si>
  <si>
    <t>Locus3117136</t>
  </si>
  <si>
    <t>Locus371198</t>
  </si>
  <si>
    <t>gi|3183573|sp|P32717.2|YJCS_ECOLI</t>
  </si>
  <si>
    <t>RecName: Full=Putative alkyl/aryl-sulfatase YjcS</t>
  </si>
  <si>
    <t>Locus5148043</t>
  </si>
  <si>
    <t>Locus1397016</t>
  </si>
  <si>
    <t>gi|212276459|sp|Q9NQV7.2|PRDM9_HUMAN</t>
  </si>
  <si>
    <t>RecName: Full=Histone-lysine N-methyltransferase PRDM9</t>
  </si>
  <si>
    <t>Locus2454529</t>
  </si>
  <si>
    <t>Locus7709171</t>
  </si>
  <si>
    <t>M_COX3 M_NAD3 M_NAD4L M_NAD6</t>
  </si>
  <si>
    <t>gi|171769535|sp|A2AVA0.1|SVEP1_MOUSE</t>
  </si>
  <si>
    <t>RecName: Full=Sushi</t>
  </si>
  <si>
    <t>Locus8010247</t>
  </si>
  <si>
    <t>M_NAD3 M_NAD4L M_NAD6 M_ORF</t>
  </si>
  <si>
    <t>gi|81905395|sp|Q9D5W4.1|CCD81_MOUSE</t>
  </si>
  <si>
    <t>RecName: Full=Coiled-coil domain-containing protein 81</t>
  </si>
  <si>
    <t>Locus6396709</t>
  </si>
  <si>
    <t>gi|387935420|sp|F1MJR8.2|TEX14_BOVIN</t>
  </si>
  <si>
    <t>RecName: Full=Inactive serine/threonine-protein kinase TEX14</t>
  </si>
  <si>
    <t>Locus5139820</t>
  </si>
  <si>
    <t>gi|81747075|sp|Q8ET90.1|LUTC_OCEIH</t>
  </si>
  <si>
    <t>RecName: Full=Lactate utilization protein C</t>
  </si>
  <si>
    <t>Locus85091</t>
  </si>
  <si>
    <t>M_NAD2 M_NAD3 M_NAD4L M_ORF</t>
  </si>
  <si>
    <t>gi|1476413356|sp|Q9UFH2.3|DYH17_HUMAN</t>
  </si>
  <si>
    <t>RecName: Full=Dynein heavy chain 17</t>
  </si>
  <si>
    <t>Locus99328</t>
  </si>
  <si>
    <t>gi|704000361|sp|D3Z4R1.2|HFM1_MOUSE</t>
  </si>
  <si>
    <t>RecName: Full=Probable ATP-dependent DNA helicase HFM1</t>
  </si>
  <si>
    <t>Locus6319595</t>
  </si>
  <si>
    <t>Locus900756</t>
  </si>
  <si>
    <t>M_ATP6 M_NAD3 M_NAD4L M_NAD6</t>
  </si>
  <si>
    <t>gi|384951201|sp|P0DJG4.1|THEGL_HUMAN</t>
  </si>
  <si>
    <t>RecName: Full=Testicular haploid expressed gene protein-like</t>
  </si>
  <si>
    <t>Locus625455</t>
  </si>
  <si>
    <t>gi|765684946|sp|Q5RGU1.2|COQ8A_DANRE</t>
  </si>
  <si>
    <t>RecName: Full=Atypical kinase COQ8A</t>
  </si>
  <si>
    <t>Locus6409487</t>
  </si>
  <si>
    <t>Locus8245359</t>
  </si>
  <si>
    <t>M_ATP6 M_NAD1 M_NAD2 M_NAD4L</t>
  </si>
  <si>
    <t>gi|81885855|sp|Q703I1.1|OSER1_RAT</t>
  </si>
  <si>
    <t>RecName: Full=Oxidative stress-responsive serine-rich protein 1</t>
  </si>
  <si>
    <t>Locus1369120</t>
  </si>
  <si>
    <t>Locus3583664</t>
  </si>
  <si>
    <t>Locus42571</t>
  </si>
  <si>
    <t>gi|1270743739|sp|C0HL12.1|AGRB1_RAT</t>
  </si>
  <si>
    <t>RecName: Full=Adhesion G protein-coupled receptor B1</t>
  </si>
  <si>
    <t>Locus665071</t>
  </si>
  <si>
    <t>gi|81601992|sp|Q5X7J1.1|DPO4_LEGPA</t>
  </si>
  <si>
    <t>RecName: Full=DNA polymerase IV</t>
  </si>
  <si>
    <t>Locus1009024</t>
  </si>
  <si>
    <t>Locus8071912</t>
  </si>
  <si>
    <t>gi|2497279|sp|P75590.1|IF2_MYCPN</t>
  </si>
  <si>
    <t>RecName: Full=Translation initiation factor IF-2</t>
  </si>
  <si>
    <t>Locus4989335</t>
  </si>
  <si>
    <t>gi|75331131|sp|Q8VYG0.1|LRL13_ARATH</t>
  </si>
  <si>
    <t>RecName: Full=LEAF RUST 10 DISEASE-RESISTANCE LOCUS RECEPTOR-LIKE PROTEIN KINASE-like 1.3</t>
  </si>
  <si>
    <t>Locus3852216</t>
  </si>
  <si>
    <t>Locus107514</t>
  </si>
  <si>
    <t>gi|75165506|sp|Q94F30.1|ESD4_ARATH</t>
  </si>
  <si>
    <t>RecName: Full=Ubiquitin-like-specific protease ESD4</t>
  </si>
  <si>
    <t>Locus572990</t>
  </si>
  <si>
    <t>gi|75070678|sp|Q5R9H4.1|A1CF_PONAB</t>
  </si>
  <si>
    <t>RecName: Full=APOBEC1 complementation factor</t>
  </si>
  <si>
    <t>Locus8396620</t>
  </si>
  <si>
    <t>Locus2113265</t>
  </si>
  <si>
    <t>gi|81907882|sp|Q4V7B5.1|CC105_RAT</t>
  </si>
  <si>
    <t>RecName: Full=Coiled-coil domain-containing protein 105</t>
  </si>
  <si>
    <t>Locus1859682</t>
  </si>
  <si>
    <t>Locus6827994</t>
  </si>
  <si>
    <t>gi|13124575|sp|Q9Y5Y6.2|ST14_HUMAN</t>
  </si>
  <si>
    <t>RecName: Full=Suppressor of tumorigenicity 14 protein</t>
  </si>
  <si>
    <t>Locus812641</t>
  </si>
  <si>
    <t>Locus6938947</t>
  </si>
  <si>
    <t>gi|82180457|sp|Q5XHC1.1|CD047_XENLA</t>
  </si>
  <si>
    <t>RecName: Full=UPF0602 protein C4orf47 homolog</t>
  </si>
  <si>
    <t>Locus3864001</t>
  </si>
  <si>
    <t>gi|122242430|sp|Q0WN69.1|KN14P_ARATH</t>
  </si>
  <si>
    <t>RecName: Full=Kinesin-like protein KIN-14P</t>
  </si>
  <si>
    <t>Locus6407343</t>
  </si>
  <si>
    <t>Locus6351442</t>
  </si>
  <si>
    <t>gi|122063306|sp|Q3V037.1|CF163_MOUSE</t>
  </si>
  <si>
    <t>RecName: Full=Uncharacterized protein C6orf163 homolog</t>
  </si>
  <si>
    <t>Locus86786</t>
  </si>
  <si>
    <t>gi|82241307|sp|Q7ZU45.1|TTC25_DANRE</t>
  </si>
  <si>
    <t>Locus300218</t>
  </si>
  <si>
    <t>Locus7459387</t>
  </si>
  <si>
    <t>gi|74756229|sp|Q5T197.1|DCST1_HUMAN</t>
  </si>
  <si>
    <t>RecName: Full=E3 ubiquitin-protein ligase DCST1</t>
  </si>
  <si>
    <t>Locus1963210</t>
  </si>
  <si>
    <t>Locus6401189</t>
  </si>
  <si>
    <t>gi|152060560|sp|Q3UH06.2|RREB1_MOUSE</t>
  </si>
  <si>
    <t>Locus489363</t>
  </si>
  <si>
    <t>gi|74747218|sp|Q5VVC0.1|CA146_HUMAN</t>
  </si>
  <si>
    <t>RecName: Full=Uncharacterized protein C1orf146</t>
  </si>
  <si>
    <t>Locus6340890</t>
  </si>
  <si>
    <t>Locus7220058</t>
  </si>
  <si>
    <t>gi|694016554|sp|F4I837.1|JAL14_ARATH</t>
  </si>
  <si>
    <t>RecName: Full=Jacalin-related lectin 14</t>
  </si>
  <si>
    <t>Locus6224878</t>
  </si>
  <si>
    <t>gi|341940249|sp|Q8CJ27.2|ASPM_MOUSE</t>
  </si>
  <si>
    <t>RecName: Full=Abnormal spindle-like microcephaly-associated protein homolog</t>
  </si>
  <si>
    <t>Locus5148522</t>
  </si>
  <si>
    <t>Locus4783122</t>
  </si>
  <si>
    <t>gi|209572673|sp|Q8WUT9.2|S2543_HUMAN</t>
  </si>
  <si>
    <t>RecName: Full=Solute carrier family 25 member 43</t>
  </si>
  <si>
    <t>Locus2817697</t>
  </si>
  <si>
    <t>gi|122140132|sp|Q3SYV5.1|TSN33_BOVIN</t>
  </si>
  <si>
    <t>RecName: Full=Tetraspanin-33</t>
  </si>
  <si>
    <t>Locus2009419</t>
  </si>
  <si>
    <t>gi|341941077|sp|Q4U2R1.3|HERC2_MOUSE</t>
  </si>
  <si>
    <t>RecName: Full=E3 ubiquitin-protein ligase HERC2</t>
  </si>
  <si>
    <t>Locus3290799</t>
  </si>
  <si>
    <t>Locus8044881</t>
  </si>
  <si>
    <t>M_COX1 M_NAD2 M_NAD4 M_ORF</t>
  </si>
  <si>
    <t>gi|49035528|sp|Q8STF0.3|CALM_STRIE</t>
  </si>
  <si>
    <t>Locus8169764</t>
  </si>
  <si>
    <t>M_COX1 M_NAD4 M_NAD4L M_ORF</t>
  </si>
  <si>
    <t>gi|31077177|sp|P48729.2|KC1A_HUMAN</t>
  </si>
  <si>
    <t>RecName: Full=Casein kinase I isoform alpha</t>
  </si>
  <si>
    <t>Locus7249335</t>
  </si>
  <si>
    <t>Locus1703073</t>
  </si>
  <si>
    <t>Locus5110300</t>
  </si>
  <si>
    <t>gi|41019529|sp|O75351.2|VPS4B_HUMAN</t>
  </si>
  <si>
    <t>RecName: Full=Vacuolar protein sorting-associated protein 4B</t>
  </si>
  <si>
    <t>Locus893794</t>
  </si>
  <si>
    <t>Locus7326141</t>
  </si>
  <si>
    <t>gi|74732259|sp|Q96LY2.1|CC74B_HUMAN</t>
  </si>
  <si>
    <t>RecName: Full=Coiled-coil domain-containing protein 74B</t>
  </si>
  <si>
    <t>Locus7514881</t>
  </si>
  <si>
    <t>gi|190358937|sp|Q7Z4M0.2|RE114_HUMAN</t>
  </si>
  <si>
    <t>RecName: Full=Meiotic recombination protein REC114</t>
  </si>
  <si>
    <t>Locus2122616</t>
  </si>
  <si>
    <t>Locus3112828</t>
  </si>
  <si>
    <t>Locus6404801</t>
  </si>
  <si>
    <t>Locus8074919</t>
  </si>
  <si>
    <t>Locus6577652</t>
  </si>
  <si>
    <t>M_NAD2 M_NAD4L M_NAD6 M_ORF</t>
  </si>
  <si>
    <t>gi|61216823|sp|Q96A56.1|T53I1_HUMAN</t>
  </si>
  <si>
    <t>RecName: Full=Tumor protein p53-inducible nuclear protein 1</t>
  </si>
  <si>
    <t>Locus922552</t>
  </si>
  <si>
    <t>Locus8725983</t>
  </si>
  <si>
    <t>gi|209572682|sp|Q15431.2|SYCP1_HUMAN</t>
  </si>
  <si>
    <t>RecName: Full=Synaptonemal complex protein 1</t>
  </si>
  <si>
    <t>Locus6811890</t>
  </si>
  <si>
    <t>gi|81883261|sp|Q5PQR6.1|THEGL_RAT</t>
  </si>
  <si>
    <t>Locus1645180</t>
  </si>
  <si>
    <t>Locus2551437</t>
  </si>
  <si>
    <t>Locus1584278</t>
  </si>
  <si>
    <t>Locus115158</t>
  </si>
  <si>
    <t>M_NAD3 M_NAD4L M_ORF</t>
  </si>
  <si>
    <t>Locus2380337</t>
  </si>
  <si>
    <t>gi|209572661|sp|Q9W735.2|PRM1A_DANRE</t>
  </si>
  <si>
    <t>RecName: Full=Prominin-1-A</t>
  </si>
  <si>
    <t>Locus8381307</t>
  </si>
  <si>
    <t>gi|378548302|sp|E9PVD1.1|CCD62_MOUSE</t>
  </si>
  <si>
    <t>RecName: Full=Coiled-coil domain-containing protein 62</t>
  </si>
  <si>
    <t>Locus931033</t>
  </si>
  <si>
    <t>M_ATP6 M_NAD4L M_NAD6</t>
  </si>
  <si>
    <t>gi|110810439|sp|Q32KY3.1|MLF1_BOVIN</t>
  </si>
  <si>
    <t>RecName: Full=Myeloid leukemia factor 1</t>
  </si>
  <si>
    <t>Locus5144080</t>
  </si>
  <si>
    <t>gi|14285668|sp|Q9UW86.1|PP1_NEUCR</t>
  </si>
  <si>
    <t>RecName: Full=Serine/threonine-protein phosphatase PP1</t>
  </si>
  <si>
    <t>Locus18942</t>
  </si>
  <si>
    <t>gi|215273952|sp|Q9W5U2.2|CHI10_DROME</t>
  </si>
  <si>
    <t>RecName: Full=Probable chitinase 10</t>
  </si>
  <si>
    <t>Locus117980</t>
  </si>
  <si>
    <t>gi|11132257|sp|P57281.1|GRPE2_BUCAI</t>
  </si>
  <si>
    <t>RecName: Full=Protein GrpE 2</t>
  </si>
  <si>
    <t>Locus152234</t>
  </si>
  <si>
    <t>gi|223635600|sp|B5T255.1|PGRP1_BOSIN</t>
  </si>
  <si>
    <t>RecName: Full=Peptidoglycan recognition protein 1</t>
  </si>
  <si>
    <t>Locus571069</t>
  </si>
  <si>
    <t>gi|123788869|sp|Q3V0Q6.1|SPAG8_MOUSE</t>
  </si>
  <si>
    <t>RecName: Full=Sperm-associated antigen 8</t>
  </si>
  <si>
    <t>Locus361743</t>
  </si>
  <si>
    <t>gi|338817608|sp|P0CM41.1|ATG9_CRYNB</t>
  </si>
  <si>
    <t>RecName: Full=Autophagy-related protein 9</t>
  </si>
  <si>
    <t>Locus2032068</t>
  </si>
  <si>
    <t>gi|75075846|sp|Q4R4X5.1|SEPT4_MACFA</t>
  </si>
  <si>
    <t>RecName: Full=Septin-4</t>
  </si>
  <si>
    <t>Locus1170676</t>
  </si>
  <si>
    <t>Locus3375749</t>
  </si>
  <si>
    <t>Locus59436</t>
  </si>
  <si>
    <t>gi|81862494|sp|Q5SV06.1|SPT22_MOUSE</t>
  </si>
  <si>
    <t>RecName: Full=Spermatogenesis-associated protein 22</t>
  </si>
  <si>
    <t>Locus2685351</t>
  </si>
  <si>
    <t>M_NAD2 M_NAD3 M_NAD4L</t>
  </si>
  <si>
    <t>gi|74644975|sp|Q06704.1|IMH1_YEAST</t>
  </si>
  <si>
    <t>RecName: Full=Golgin IMH1</t>
  </si>
  <si>
    <t>Locus3271577</t>
  </si>
  <si>
    <t>M_NAD3 M_NAD4L M_NAD6</t>
  </si>
  <si>
    <t>gi|55977470|sp|P68370.1|TBA1A_RAT</t>
  </si>
  <si>
    <t>RecName: Full=Tubulin alpha-1A chain</t>
  </si>
  <si>
    <t>Locus7443810</t>
  </si>
  <si>
    <t>Locus451220</t>
  </si>
  <si>
    <t>Locus7764578</t>
  </si>
  <si>
    <t>gi|67460111|sp|Q6AY08.1|AL2SB_RAT</t>
  </si>
  <si>
    <t>RecName: Full=Amyotrophic lateral sclerosis 2 chromosomal region candidate gene 12 protein homolog</t>
  </si>
  <si>
    <t>Locus2219124</t>
  </si>
  <si>
    <t>Locus1235073</t>
  </si>
  <si>
    <t>Locus3352497</t>
  </si>
  <si>
    <t>M_NAD4L M_NAD6 M_ORF</t>
  </si>
  <si>
    <t>gi|597439645|sp|Q01804.4|OTUD4_HUMAN</t>
  </si>
  <si>
    <t>RecName: Full=OTU domain-containing protein 4</t>
  </si>
  <si>
    <t>Locus6940728</t>
  </si>
  <si>
    <t>gi|13878923|sp|Q14565.2|DMC1_HUMAN</t>
  </si>
  <si>
    <t>RecName: Full=Meiotic recombination protein DMC1/LIM15 homolog</t>
  </si>
  <si>
    <t>Locus249072</t>
  </si>
  <si>
    <t>gi|75272070|sp|Q9ZUD9.1|SRO2_ARATH</t>
  </si>
  <si>
    <t>RecName: Full=Probable inactive poly [ADP-ribose] polymerase SRO2</t>
  </si>
  <si>
    <t>Locus1102722</t>
  </si>
  <si>
    <t>Locus3512387</t>
  </si>
  <si>
    <t>gi|81873685|sp|Q8BGC3.1|MOT12_MOUSE</t>
  </si>
  <si>
    <t>RecName: Full=Monocarboxylate transporter 12</t>
  </si>
  <si>
    <t>Locus1098174</t>
  </si>
  <si>
    <t>Locus501586</t>
  </si>
  <si>
    <t>gi|82197654|sp|Q5YCC5.1|TMC7_CHICK</t>
  </si>
  <si>
    <t>RecName: Full=Transmembrane channel-like protein 7</t>
  </si>
  <si>
    <t>Locus6748073</t>
  </si>
  <si>
    <t>gi|122064954|sp|Q8NE09.3|RGS22_HUMAN</t>
  </si>
  <si>
    <t>RecName: Full=Regulator of G-protein signaling 22</t>
  </si>
  <si>
    <t>Locus408906</t>
  </si>
  <si>
    <t>gi|584718|sp|Q07263.1|ACHA3_BOVIN</t>
  </si>
  <si>
    <t>RecName: Full=Neuronal acetylcholine receptor subunit alpha-3</t>
  </si>
  <si>
    <t>Locus8641745</t>
  </si>
  <si>
    <t>Locus592730</t>
  </si>
  <si>
    <t>gi|146345445|sp|Q6ZMV9.3|KIF6_HUMAN</t>
  </si>
  <si>
    <t>RecName: Full=Kinesin-like protein KIF6</t>
  </si>
  <si>
    <t>Locus2989056</t>
  </si>
  <si>
    <t>gi|75064665|sp|Q866F4.1|ADCYA_RABIT</t>
  </si>
  <si>
    <t>RecName: Full=Adenylate cyclase type 10</t>
  </si>
  <si>
    <t>Locus6749798</t>
  </si>
  <si>
    <t>gi|75048265|sp|Q95J53.1|BTBDG_MACFA</t>
  </si>
  <si>
    <t>RecName: Full=BTB/POZ domain-containing protein 16</t>
  </si>
  <si>
    <t>Locus2752549</t>
  </si>
  <si>
    <t>gi|118965|sp|P23098.1|DYHC_TRIGR</t>
  </si>
  <si>
    <t>RecName: Full=Dynein beta chain</t>
  </si>
  <si>
    <t>Locus420374</t>
  </si>
  <si>
    <t>gi|75294305|sp|Q6ZJ48.1|KAD7_ORYSJ</t>
  </si>
  <si>
    <t>RecName: Full=Probable adenylate kinase 7</t>
  </si>
  <si>
    <t>Locus1627532</t>
  </si>
  <si>
    <t>gi|71152416|sp|Q5VXU9.1|SHOC1_HUMAN</t>
  </si>
  <si>
    <t>RecName: Full=Protein shortage in chiasmata 1 ortholog</t>
  </si>
  <si>
    <t>Locus3240458</t>
  </si>
  <si>
    <t>Locus7907136</t>
  </si>
  <si>
    <t>gi|223635070|sp|B1H283.1|LEXM_RAT</t>
  </si>
  <si>
    <t>RecName: Full=Lymphocyte expansion molecule</t>
  </si>
  <si>
    <t>Locus5107754</t>
  </si>
  <si>
    <t>gi|1042851757|sp|D7PHZ8.1|VRTG_PENAE</t>
  </si>
  <si>
    <t>RecName: Full=Lactamase-like protein vrtG</t>
  </si>
  <si>
    <t>Locus7338620</t>
  </si>
  <si>
    <t>gi|75076827|sp|Q4R7U0.1|TMC7_MACFA</t>
  </si>
  <si>
    <t>Locus199710</t>
  </si>
  <si>
    <t>gi|81889844|sp|Q5XI14.1|MCMD2_RAT</t>
  </si>
  <si>
    <t>Locus6983787</t>
  </si>
  <si>
    <t>gi|56404766|sp|Q68HB4.1|PROF_BOMMO</t>
  </si>
  <si>
    <t>RecName: Full=Profilin</t>
  </si>
  <si>
    <t>Locus3838627</t>
  </si>
  <si>
    <t>Locus7520140</t>
  </si>
  <si>
    <t>Locus8581533</t>
  </si>
  <si>
    <t>gi|82181972|sp|Q6AZD1.1|T179A_DANRE</t>
  </si>
  <si>
    <t>RecName: Full=Transmembrane protein 179</t>
  </si>
  <si>
    <t>Locus63591</t>
  </si>
  <si>
    <t>Locus2409037</t>
  </si>
  <si>
    <t>gi|221271925|sp|A8Y5T1.1|CA194_DANRE</t>
  </si>
  <si>
    <t>RecName: Full=Uncharacterized protein C1orf194 homolog</t>
  </si>
  <si>
    <t>Locus3642572</t>
  </si>
  <si>
    <t>gi|114063|sp|P14417.1|APOA_MACMU</t>
  </si>
  <si>
    <t>RecName: Full=Apolipoprotein(a)</t>
  </si>
  <si>
    <t>Locus6903568</t>
  </si>
  <si>
    <t>gi|22001619|sp|O88873.1|GMEB2_RAT</t>
  </si>
  <si>
    <t>RecName: Full=Glucocorticoid modulatory element-binding protein 2</t>
  </si>
  <si>
    <t>Locus6766826</t>
  </si>
  <si>
    <t>Locus3288808</t>
  </si>
  <si>
    <t>Locus2624172</t>
  </si>
  <si>
    <t>Locus178873</t>
  </si>
  <si>
    <t>gi|47117859|sp|P55088.2|AQP4_MOUSE</t>
  </si>
  <si>
    <t>RecName: Full=Aquaporin-4</t>
  </si>
  <si>
    <t>Locus3762894</t>
  </si>
  <si>
    <t>gi|81916993|sp|Q9D3R5.1|F187A_MOUSE</t>
  </si>
  <si>
    <t>Locus2299225</t>
  </si>
  <si>
    <t>Locus8444314</t>
  </si>
  <si>
    <t>gi|81862487|sp|Q5SUV2.1|MYBPP_MOUSE</t>
  </si>
  <si>
    <t>RecName: Full=MYCBP-associated protein</t>
  </si>
  <si>
    <t>Locus2049330</t>
  </si>
  <si>
    <t>gi|75401287|sp|Q8L0X4.1|MEGL_FUSNP</t>
  </si>
  <si>
    <t>RecName: Full=L-methionine gamma-lyase</t>
  </si>
  <si>
    <t>Locus3363185</t>
  </si>
  <si>
    <t>gi|25009255|sp|Q8K969.1|SECY_BUCAP</t>
  </si>
  <si>
    <t>RecName: Full=Protein translocase subunit SecY</t>
  </si>
  <si>
    <t>Locus1407537</t>
  </si>
  <si>
    <t>Locus1897176</t>
  </si>
  <si>
    <t>gi|12746552|sp|O15164.3|TIF1A_HUMAN</t>
  </si>
  <si>
    <t>RecName: Full=Transcription intermediary factor 1-alpha</t>
  </si>
  <si>
    <t>Locus38961</t>
  </si>
  <si>
    <t>gi|130751|sp|P08289.2|PPBT_RAT</t>
  </si>
  <si>
    <t>RecName: Full=Alkaline phosphatase</t>
  </si>
  <si>
    <t>Locus424277</t>
  </si>
  <si>
    <t>gi|667467015|sp|B3EWZ3.1|CADN_ACRMI</t>
  </si>
  <si>
    <t>RecName: Full=Coadhesin</t>
  </si>
  <si>
    <t>Locus6124673</t>
  </si>
  <si>
    <t>M_COX1 M_NAD4L M_ORF</t>
  </si>
  <si>
    <t>gi|82235879|sp|Q6DG03.1|DMTF1_DANRE</t>
  </si>
  <si>
    <t>RecName: Full=Cyclin-D-binding Myb-like transcription factor 1</t>
  </si>
  <si>
    <t>Locus8674634</t>
  </si>
  <si>
    <t>gi|118597230|sp|P38237.2|UBP14_YEAST</t>
  </si>
  <si>
    <t>RecName: Full=Ubiquitin carboxyl-terminal hydrolase 14</t>
  </si>
  <si>
    <t>Locus913394</t>
  </si>
  <si>
    <t>Locus682308</t>
  </si>
  <si>
    <t>Locus2605833</t>
  </si>
  <si>
    <t>Locus115656</t>
  </si>
  <si>
    <t>Locus77264</t>
  </si>
  <si>
    <t>Locus3788590</t>
  </si>
  <si>
    <t>gi|12643510|sp|Q61315.1|APC_MOUSE</t>
  </si>
  <si>
    <t>RecName: Full=Adenomatous polyposis coli protein</t>
  </si>
  <si>
    <t>Locus7146399</t>
  </si>
  <si>
    <t>M_NAD3 M_NAD6 M_ORF</t>
  </si>
  <si>
    <t>gi|74717987|sp|Q9H0J4.1|QRIC2_HUMAN</t>
  </si>
  <si>
    <t>RecName: Full=Glutamine-rich protein 2</t>
  </si>
  <si>
    <t>Locus2233861</t>
  </si>
  <si>
    <t>gi|82120823|sp|Q9YGL1.1|SPD1B_XENLA</t>
  </si>
  <si>
    <t>RecName: Full=Speedy protein 1-B</t>
  </si>
  <si>
    <t>Locus2709144</t>
  </si>
  <si>
    <t>Locus5573579</t>
  </si>
  <si>
    <t>gi|266667|sp|Q01959.1|SC6A3_HUMAN</t>
  </si>
  <si>
    <t>RecName: Full=Sodium-dependent dopamine transporter</t>
  </si>
  <si>
    <t>Locus307313</t>
  </si>
  <si>
    <t>Locus6353203</t>
  </si>
  <si>
    <t>gi|1209747868|sp|A0A1B0GTS1.1|HSFX4_HUMAN</t>
  </si>
  <si>
    <t>RecName: Full=Heat shock transcription factor</t>
  </si>
  <si>
    <t>Locus6443553</t>
  </si>
  <si>
    <t>gi|59803044|sp|Q9REQ3.2|RMUC_ZYMMO</t>
  </si>
  <si>
    <t>RecName: Full=DNA recombination protein RmuC homolog</t>
  </si>
  <si>
    <t>Locus6399016</t>
  </si>
  <si>
    <t>gi|23396800|sp|Q9NTG1.2|PKDRE_HUMAN</t>
  </si>
  <si>
    <t>RecName: Full=Polycystic kidney disease and receptor for egg jelly-related protein</t>
  </si>
  <si>
    <t>Locus9133</t>
  </si>
  <si>
    <t>gi|296452892|sp|Q8N1H7.2|S6OS1_HUMAN</t>
  </si>
  <si>
    <t>RecName: Full=Protein SIX6OS1</t>
  </si>
  <si>
    <t>Locus277081</t>
  </si>
  <si>
    <t>gi|171704533|sp|A1BQQ5.1|MR30_CONMR</t>
  </si>
  <si>
    <t>RecName: Full=Cysteine-rich venom protein Mr30</t>
  </si>
  <si>
    <t>Locus3208928</t>
  </si>
  <si>
    <t>M_NAD1 M_NAD3 M_ORF</t>
  </si>
  <si>
    <t>Locus2559136</t>
  </si>
  <si>
    <t>gi|166233658|sp|A7SMR0.1|MEIG1_NEMVE</t>
  </si>
  <si>
    <t>RecName: Full=Meiosis expressed gene 1 protein homolog</t>
  </si>
  <si>
    <t>Locus2138202</t>
  </si>
  <si>
    <t>gi|74740233|sp|Q504Y3.1|ZCPW2_HUMAN</t>
  </si>
  <si>
    <t>RecName: Full=Zinc finger CW-type PWWP domain protein 2</t>
  </si>
  <si>
    <t>Locus8038032</t>
  </si>
  <si>
    <t>Locus356732</t>
  </si>
  <si>
    <t>Locus261356</t>
  </si>
  <si>
    <t>gi|130405|sp|P04323.1|POL3_DROME</t>
  </si>
  <si>
    <t>RecName: Full=Retrovirus-related Pol polyprotein from transposon 17.6</t>
  </si>
  <si>
    <t>Locus612583</t>
  </si>
  <si>
    <t>gi|338817569|sp|E1BLP6.1|ARI5B_BOVIN</t>
  </si>
  <si>
    <t>RecName: Full=AT-rich interactive domain-containing protein 5B</t>
  </si>
  <si>
    <t>Locus4887460</t>
  </si>
  <si>
    <t>gi|121944419|sp|Q7L0X2.1|ERIP6_HUMAN</t>
  </si>
  <si>
    <t>RecName: Full=Glutamate-rich protein 6</t>
  </si>
  <si>
    <t>Locus576505</t>
  </si>
  <si>
    <t>Locus6480053</t>
  </si>
  <si>
    <t>M_ATP6 M_NAD4L M_ORF</t>
  </si>
  <si>
    <t>gi|391358187|sp|P16641.3|KTRC_SCHMA</t>
  </si>
  <si>
    <t>RecName: Full=Taurocyamine kinase</t>
  </si>
  <si>
    <t>Locus7542354</t>
  </si>
  <si>
    <t>Locus3180059</t>
  </si>
  <si>
    <t>Locus7197963</t>
  </si>
  <si>
    <t>Locus6394624</t>
  </si>
  <si>
    <t>gi|74730556|sp|Q8TC57.1|M1AP_HUMAN</t>
  </si>
  <si>
    <t>RecName: Full=Meiosis 1 arrest protein</t>
  </si>
  <si>
    <t>Locus2995114</t>
  </si>
  <si>
    <t>Locus7307629</t>
  </si>
  <si>
    <t>gi|71658798|sp|Q86VQ0.2|LCA5_HUMAN</t>
  </si>
  <si>
    <t>RecName: Full=Lebercilin</t>
  </si>
  <si>
    <t>Locus7966630</t>
  </si>
  <si>
    <t>Locus4719140</t>
  </si>
  <si>
    <t>M_ATP6 M_NAD3 M_NAD6</t>
  </si>
  <si>
    <t>gi|81891717|sp|Q6IMH0.1|TEPP_MOUSE</t>
  </si>
  <si>
    <t>RecName: Full=Testis</t>
  </si>
  <si>
    <t>Locus2139997</t>
  </si>
  <si>
    <t>gi|123069219|sp|Q1AXX5.1|GRPE_RUBXD</t>
  </si>
  <si>
    <t>RecName: Full=Protein GrpE</t>
  </si>
  <si>
    <t>Locus685675</t>
  </si>
  <si>
    <t>gi|122959635|sp|Q0VS05.1|MRAY_ALCBS</t>
  </si>
  <si>
    <t>RecName: Full=Phospho-N-acetylmuramoyl-pentapeptide-transferase</t>
  </si>
  <si>
    <t>Locus345034</t>
  </si>
  <si>
    <t>gi|460425422|sp|H3BMG3.1|SMKR1_HUMAN</t>
  </si>
  <si>
    <t>RecName: Full=Small lysine-rich protein 1</t>
  </si>
  <si>
    <t>Locus6849554</t>
  </si>
  <si>
    <t>gi|156637425|sp|Q8IYF3.3|TEX11_HUMAN</t>
  </si>
  <si>
    <t>RecName: Full=Testis-expressed protein 11</t>
  </si>
  <si>
    <t>Locus2633119</t>
  </si>
  <si>
    <t>gi|342187349|sp|Q6IR42.2|ZCPW1_MOUSE</t>
  </si>
  <si>
    <t>RecName: Full=Zinc finger CW-type PWWP domain protein 1</t>
  </si>
  <si>
    <t>Locus3151677</t>
  </si>
  <si>
    <t>gi|143975954|sp|Q5T1A1.2|DCST2_HUMAN</t>
  </si>
  <si>
    <t>RecName: Full=DC-STAMP domain-containing protein 2</t>
  </si>
  <si>
    <t>Locus6067639</t>
  </si>
  <si>
    <t>gi|91207766|sp|Q4G359.1|RR3_EMIHU</t>
  </si>
  <si>
    <t>RecName: Full=30S ribosomal protein S3</t>
  </si>
  <si>
    <t>Locus6315622</t>
  </si>
  <si>
    <t>gi|296434424|sp|Q96M34.2|CC030_HUMAN</t>
  </si>
  <si>
    <t>RecName: Full=Uncharacterized protein C3orf30</t>
  </si>
  <si>
    <t>Locus4861973</t>
  </si>
  <si>
    <t>gi|1392939479|sp|B0S6T2.1|S15A2_DANRE</t>
  </si>
  <si>
    <t>RecName: Full=Solute carrier family 15 member 2</t>
  </si>
  <si>
    <t>Locus1506038</t>
  </si>
  <si>
    <t>Locus6827330</t>
  </si>
  <si>
    <t>gi|332278194|sp|Q503Q1.2|MIEAP_DANRE</t>
  </si>
  <si>
    <t>RecName: Full=Mitochondria-eating protein</t>
  </si>
  <si>
    <t>Locus2199318</t>
  </si>
  <si>
    <t>gi|460425294|sp|B4E2M5.2|ANR66_HUMAN</t>
  </si>
  <si>
    <t>RecName: Full=Ankyrin repeat domain-containing protein 66</t>
  </si>
  <si>
    <t>Locus254033</t>
  </si>
  <si>
    <t>gi|27923778|sp|Q8K3Q3.1|FOXN4_MOUSE</t>
  </si>
  <si>
    <t>RecName: Full=Forkhead box protein N4</t>
  </si>
  <si>
    <t>Locus6963295</t>
  </si>
  <si>
    <t>gi|82184767|sp|Q6IND7.1|LR2BP_XENLA</t>
  </si>
  <si>
    <t>RecName: Full=LRP2-binding protein</t>
  </si>
  <si>
    <t>Locus5203263</t>
  </si>
  <si>
    <t>gi|85541752|sp|Q9EPF2.2|MUC18_RAT</t>
  </si>
  <si>
    <t>RecName: Full=Cell surface glycoprotein MUC18</t>
  </si>
  <si>
    <t>Locus403875</t>
  </si>
  <si>
    <t>Locus2323393</t>
  </si>
  <si>
    <t>gi|205831118|sp|A8MTL3.1|R212B_HUMAN</t>
  </si>
  <si>
    <t>RecName: Full=RING finger protein 212B</t>
  </si>
  <si>
    <t>Locus6163354</t>
  </si>
  <si>
    <t>Locus3705952</t>
  </si>
  <si>
    <t>Locus1788823</t>
  </si>
  <si>
    <t>Locus5147045</t>
  </si>
  <si>
    <t>gi|308153637|sp|Q96PN6.3|ADCYA_HUMAN</t>
  </si>
  <si>
    <t>Locus6372032</t>
  </si>
  <si>
    <t>gi|550544315|sp|Q61789.4|LAMA3_MOUSE</t>
  </si>
  <si>
    <t>Locus3825020</t>
  </si>
  <si>
    <t>gi|81917157|sp|Q9DAK8.1|LRC51_MOUSE</t>
  </si>
  <si>
    <t>RecName: Full=Leucine-rich repeat-containing protein 51</t>
  </si>
  <si>
    <t>Locus5148239</t>
  </si>
  <si>
    <t>Locus3840415</t>
  </si>
  <si>
    <t>Locus1431018</t>
  </si>
  <si>
    <t>M_NAD3 M_NAD4L</t>
  </si>
  <si>
    <t>Locus321808</t>
  </si>
  <si>
    <t>gi|2500687|sp|Q60648.2|SAP3_MOUSE</t>
  </si>
  <si>
    <t>RecName: Full=Ganglioside GM2 activator</t>
  </si>
  <si>
    <t>Locus283274</t>
  </si>
  <si>
    <t>Locus7461651</t>
  </si>
  <si>
    <t>Locus6269987</t>
  </si>
  <si>
    <t>gi|13123981|sp|Q9JI67.1|B3GT5_MOUSE</t>
  </si>
  <si>
    <t>Locus3485108</t>
  </si>
  <si>
    <t>M_NAD3 M_NAD6</t>
  </si>
  <si>
    <t>gi|296439408|sp|Q8NEG2.3|CG057_HUMAN</t>
  </si>
  <si>
    <t>RecName: Full=Uncharacterized protein C7orf57</t>
  </si>
  <si>
    <t>Locus6951022</t>
  </si>
  <si>
    <t>M_NAD3 M_ORF</t>
  </si>
  <si>
    <t>gi|46396511|sp|Q9DAK2.1|PACRG_MOUSE</t>
  </si>
  <si>
    <t>RecName: Full=Parkin coregulated gene protein homolog</t>
  </si>
  <si>
    <t>Locus235018</t>
  </si>
  <si>
    <t>gi|74731058|sp|Q969R8.1|ITFG2_HUMAN</t>
  </si>
  <si>
    <t>RecName: Full=KICSTOR complex protein ITFG2</t>
  </si>
  <si>
    <t>Locus2792917</t>
  </si>
  <si>
    <t>gi|3122965|sp|Q16762.4|THTR_HUMAN</t>
  </si>
  <si>
    <t>RecName: Full=Thiosulfate sulfurtransferase</t>
  </si>
  <si>
    <t>Locus6961927</t>
  </si>
  <si>
    <t>M_NAD4L M_NAD6</t>
  </si>
  <si>
    <t>gi|75041457|sp|Q5R7S6.1|ZFAN6_PONAB</t>
  </si>
  <si>
    <t>RecName: Full=AN1-type zinc finger protein 6</t>
  </si>
  <si>
    <t>Locus287576</t>
  </si>
  <si>
    <t>M_NAD2 M_NAD4L</t>
  </si>
  <si>
    <t>gi|12643612|sp|O46516.3|3BHS_HORSE</t>
  </si>
  <si>
    <t>RecName: Full=3 beta-hydroxysteroid dehydrogenase/Delta 5--&gt;4-isomerase</t>
  </si>
  <si>
    <t>Locus148246</t>
  </si>
  <si>
    <t>Locus1584032</t>
  </si>
  <si>
    <t>gi|146286064|sp|Q6ZRK6.2|CCD73_HUMAN</t>
  </si>
  <si>
    <t>RecName: Full=Coiled-coil domain-containing protein 73</t>
  </si>
  <si>
    <t>Locus3821738</t>
  </si>
  <si>
    <t>Locus893653</t>
  </si>
  <si>
    <t>gi|82133735|sp|Q8AXX2.1|TBX1_DANRE</t>
  </si>
  <si>
    <t>RecName: Full=T-box transcription factor TBX1</t>
  </si>
  <si>
    <t>Locus8628680</t>
  </si>
  <si>
    <t>gi|205716804|sp|A9UMP7.2|ENO4_XENLA</t>
  </si>
  <si>
    <t>RecName: Full=Enolase 4</t>
  </si>
  <si>
    <t>Locus5024193</t>
  </si>
  <si>
    <t>gi|257051028|sp|Q9Y6K8.2|KAD5_HUMAN</t>
  </si>
  <si>
    <t>RecName: Full=Adenylate kinase isoenzyme 5</t>
  </si>
  <si>
    <t>Locus608781</t>
  </si>
  <si>
    <t>gi|81884608|sp|Q6AYJ4.1|REC8_RAT</t>
  </si>
  <si>
    <t>RecName: Full=Meiotic recombination protein REC8 homolog</t>
  </si>
  <si>
    <t>Locus3382596</t>
  </si>
  <si>
    <t>gi|193806569|sp|A8E5W8.1|F166B_XENTR</t>
  </si>
  <si>
    <t>RecName: Full=Protein FAM166B</t>
  </si>
  <si>
    <t>Locus6230356</t>
  </si>
  <si>
    <t>gi|37088199|sp|Q80VP2.1|SPAT7_MOUSE</t>
  </si>
  <si>
    <t>RecName: Full=Spermatogenesis-associated protein 7 homolog</t>
  </si>
  <si>
    <t>Locus9847</t>
  </si>
  <si>
    <t>gi|34223712|sp|Q9WUK0.2|INSL3_RAT</t>
  </si>
  <si>
    <t>RecName: Full=Insulin-like 3</t>
  </si>
  <si>
    <t>Locus8624101</t>
  </si>
  <si>
    <t>gi|296453028|sp|Q6ZMY6.2|WDR88_HUMAN</t>
  </si>
  <si>
    <t>RecName: Full=WD repeat-containing protein 88</t>
  </si>
  <si>
    <t>Locus7035505</t>
  </si>
  <si>
    <t>gi|3183057|sp|O15990.1|KARG_LIOJA</t>
  </si>
  <si>
    <t>RecName: Full=Arginine kinase</t>
  </si>
  <si>
    <t>Locus1037151</t>
  </si>
  <si>
    <t>Locus6938000</t>
  </si>
  <si>
    <t>gi|259511455|sp|B3MJ69.1|SRRT_DROAN</t>
  </si>
  <si>
    <t>RecName: Full=Serrate RNA effector molecule homolog</t>
  </si>
  <si>
    <t>Locus3606223</t>
  </si>
  <si>
    <t>gi|81883441|sp|Q5U1Y0.1|TM192_RAT</t>
  </si>
  <si>
    <t>RecName: Full=Transmembrane protein 192</t>
  </si>
  <si>
    <t>Locus5100836</t>
  </si>
  <si>
    <t>Locus6266306</t>
  </si>
  <si>
    <t>gi|74863291|sp|Q8IID4.1|DYHC2_PLAF7</t>
  </si>
  <si>
    <t>RecName: Full=Dynein heavy chain-like protein PF11_0240</t>
  </si>
  <si>
    <t>Locus7234717</t>
  </si>
  <si>
    <t>gi|254788918|sp|B8D935.1|FABZ_BUCA5</t>
  </si>
  <si>
    <t>RecName: Full=3-hydroxyacyl-[acyl-carrier-protein] dehydratase FabZ</t>
  </si>
  <si>
    <t>Locus3592106</t>
  </si>
  <si>
    <t>gi|3913719|sp|O43903.1|GAS2_HUMAN</t>
  </si>
  <si>
    <t>RecName: Full=Growth arrest-specific protein 2</t>
  </si>
  <si>
    <t>Locus1202466</t>
  </si>
  <si>
    <t>Locus3567584</t>
  </si>
  <si>
    <t>gi|1239396289|sp|A0A1B0GTD5.1|TEX49_HUMAN</t>
  </si>
  <si>
    <t>RecName: Full=Testis-expressed protein 49</t>
  </si>
  <si>
    <t>Locus6355886</t>
  </si>
  <si>
    <t>gi|23822151|sp|O70608.1|SYCP2_RAT</t>
  </si>
  <si>
    <t>RecName: Full=Synaptonemal complex protein 2</t>
  </si>
  <si>
    <t>Locus6590222</t>
  </si>
  <si>
    <t>gi|81871541|sp|Q91Y77.1|MOT10_RAT</t>
  </si>
  <si>
    <t>Locus4683924</t>
  </si>
  <si>
    <t>gi|254763259|sp|Q9UL16.2|CFA45_HUMAN</t>
  </si>
  <si>
    <t>RecName: Full=Cilia- and flagella-associated protein 45</t>
  </si>
  <si>
    <t>Locus3823111</t>
  </si>
  <si>
    <t>gi|209572689|sp|Q93075.2|TATD2_HUMAN</t>
  </si>
  <si>
    <t>RecName: Full=Putative deoxyribonuclease TATDN2</t>
  </si>
  <si>
    <t>Locus1645004</t>
  </si>
  <si>
    <t>gi|110808219|sp|Q2KIW3.1|DYDC2_BOVIN</t>
  </si>
  <si>
    <t>RecName: Full=DPY30 domain-containing protein 2</t>
  </si>
  <si>
    <t>Locus5099215</t>
  </si>
  <si>
    <t>M_NAD4L M_ORF</t>
  </si>
  <si>
    <t>Locus7917737</t>
  </si>
  <si>
    <t>Locus172799</t>
  </si>
  <si>
    <t>gi|126180|sp|P16581.1|LYAM2_HUMAN</t>
  </si>
  <si>
    <t>RecName: Full=E-selectin</t>
  </si>
  <si>
    <t>Locus6837802</t>
  </si>
  <si>
    <t>M_NAD2 M_NAD4</t>
  </si>
  <si>
    <t>gi|122145956|sp|Q2KI24.1|MTHSD_BOVIN</t>
  </si>
  <si>
    <t>RecName: Full=Methenyltetrahydrofolate synthase domain-containing protein</t>
  </si>
  <si>
    <t>Locus892506</t>
  </si>
  <si>
    <t>Locus1904313</t>
  </si>
  <si>
    <t>Locus2043517</t>
  </si>
  <si>
    <t>gi|226701739|sp|A8WG43.1|CCD89_DANRE</t>
  </si>
  <si>
    <t>RecName: Full=Coiled-coil domain-containing protein 89</t>
  </si>
  <si>
    <t>Locus148878</t>
  </si>
  <si>
    <t>gi|82181672|sp|Q68EI3.1|CBPC5_DANRE</t>
  </si>
  <si>
    <t>RecName: Full=Cytosolic carboxypeptidase-like protein 5</t>
  </si>
  <si>
    <t>Locus3715859</t>
  </si>
  <si>
    <t>gi|300669665|sp|Q96NL6.2|SCLT1_HUMAN</t>
  </si>
  <si>
    <t>RecName: Full=Sodium channel and clathrin linker 1</t>
  </si>
  <si>
    <t>Locus3045137</t>
  </si>
  <si>
    <t>gi|187479937|sp|A8SMG2.2|TEX43_BOVIN</t>
  </si>
  <si>
    <t>RecName: Full=Testis-expressed protein 43</t>
  </si>
  <si>
    <t>Locus388891</t>
  </si>
  <si>
    <t>gi|121722266|sp|Q46E39.1|PCNA_METBF</t>
  </si>
  <si>
    <t>RecName: Full=DNA polymerase sliding clamp</t>
  </si>
  <si>
    <t>Locus8361326</t>
  </si>
  <si>
    <t>gi|122137087|sp|Q2TBS4.1|PIFO_BOVIN</t>
  </si>
  <si>
    <t>RecName: Full=Protein pitchfork</t>
  </si>
  <si>
    <t>Locus8420206</t>
  </si>
  <si>
    <t>gi|485956253|sp|Q80XJ3.3|TTC28_MOUSE</t>
  </si>
  <si>
    <t>RecName: Full=Tetratricopeptide repeat protein 28</t>
  </si>
  <si>
    <t>Locus7310065</t>
  </si>
  <si>
    <t>gi|300680985|sp|A1A600.2|EFC4A_DANRE</t>
  </si>
  <si>
    <t>RecName: Full=EF-hand calcium-binding domain-containing protein 4A</t>
  </si>
  <si>
    <t>Locus5822978</t>
  </si>
  <si>
    <t>gi|1710017|sp|P35293.2|RAB18_MOUSE</t>
  </si>
  <si>
    <t>RecName: Full=Ras-related protein Rab-18</t>
  </si>
  <si>
    <t>Locus5086391</t>
  </si>
  <si>
    <t>gi|158564127|sp|Q14AW5.2|NSUN7_MOUSE</t>
  </si>
  <si>
    <t>RecName: Full=Putative methyltransferase NSUN7</t>
  </si>
  <si>
    <t>Locus8506195</t>
  </si>
  <si>
    <t>gi|122118476|sp|Q17I16.1|WDY_AEDAE</t>
  </si>
  <si>
    <t>Locus4736725</t>
  </si>
  <si>
    <t>gi|125989|sp|P23913.1|LBR_CHICK</t>
  </si>
  <si>
    <t>RecName: Full=Lamin-B receptor</t>
  </si>
  <si>
    <t>Locus482606</t>
  </si>
  <si>
    <t>gi|52788268|sp|P56094.2|TUP1_KLULA</t>
  </si>
  <si>
    <t>RecName: Full=General transcriptional corepressor TUP1</t>
  </si>
  <si>
    <t>Locus3286448</t>
  </si>
  <si>
    <t>gi|226693519|sp|Q59156.2|DPO1_CALBD</t>
  </si>
  <si>
    <t>RecName: Full=DNA polymerase I</t>
  </si>
  <si>
    <t>Locus6151352</t>
  </si>
  <si>
    <t>gi|1239396223|sp|A0A0E4AZP0.1|FSA1_FUSSF</t>
  </si>
  <si>
    <t>RecName: Full=Hybrid PKS-NRPS synthetase fsa1</t>
  </si>
  <si>
    <t>Locus1571251</t>
  </si>
  <si>
    <t>gi|322510134|sp|Q8NA31.3|TERB1_HUMAN</t>
  </si>
  <si>
    <t>RecName: Full=Telomere repeats-binding bouquet formation protein 1</t>
  </si>
  <si>
    <t>Locus3443818</t>
  </si>
  <si>
    <t>Locus232554</t>
  </si>
  <si>
    <t>Locus1801247</t>
  </si>
  <si>
    <t>Locus2942562</t>
  </si>
  <si>
    <t>Locus2994504</t>
  </si>
  <si>
    <t>gi|311033375|sp|Q8WXX0.2|DYH7_HUMAN</t>
  </si>
  <si>
    <t>RecName: Full=Dynein heavy chain 7</t>
  </si>
  <si>
    <t>Locus8584796</t>
  </si>
  <si>
    <t>gi|46397802|sp|O59790.2|ARK1_SCHPO</t>
  </si>
  <si>
    <t>RecName: Full=Serine/threonine-protein kinase ark1</t>
  </si>
  <si>
    <t>Locus591757</t>
  </si>
  <si>
    <t>gi|73620972|sp|Q8H0T9.3|KTNB1_ARATH</t>
  </si>
  <si>
    <t>RecName: Full=Katanin p80 WD40 repeat-containing subunit B1 homolog</t>
  </si>
  <si>
    <t>Locus6775103</t>
  </si>
  <si>
    <t>gi|341940475|sp|Q8CDU5.2|EFHB_MOUSE</t>
  </si>
  <si>
    <t>RecName: Full=EF-hand domain-containing family member B</t>
  </si>
  <si>
    <t>Locus2752519</t>
  </si>
  <si>
    <t>gi|81906991|sp|Q9QUM7.1|MSH5_MOUSE</t>
  </si>
  <si>
    <t>RecName: Full=MutS protein homolog 5</t>
  </si>
  <si>
    <t>Locus6832719</t>
  </si>
  <si>
    <t>gi|172044386|sp|A4Q9E5.1|TTLL3_MOUSE</t>
  </si>
  <si>
    <t>RecName: Full=Tubulin monoglycylase TTLL3</t>
  </si>
  <si>
    <t>Locus6627016</t>
  </si>
  <si>
    <t>gi|190461793|sp|Q6GLJ1.2|BTBDH_XENLA</t>
  </si>
  <si>
    <t>RecName: Full=BTB/POZ domain-containing protein 17</t>
  </si>
  <si>
    <t>Locus4837</t>
  </si>
  <si>
    <t>gi|74871222|sp|Q9VVR0.2|Y3380_DROME</t>
  </si>
  <si>
    <t>RecName: Full=Uncharacterized protein CG13380</t>
  </si>
  <si>
    <t>Locus8163720</t>
  </si>
  <si>
    <t>gi|81862553|sp|Q5SWD9.1|TSR1_MOUSE</t>
  </si>
  <si>
    <t>RecName: Full=Pre-rRNA-processing protein TSR1 homolog</t>
  </si>
  <si>
    <t>Locus6921787</t>
  </si>
  <si>
    <t>gi|81878686|sp|Q8K596.1|NAC2_MOUSE</t>
  </si>
  <si>
    <t>RecName: Full=Sodium/calcium exchanger 2</t>
  </si>
  <si>
    <t>Locus6605173</t>
  </si>
  <si>
    <t>gi|75076248|sp|Q4R642.1|DRC5_MACFA</t>
  </si>
  <si>
    <t>RecName: Full=Dynein regulatory complex subunit 5</t>
  </si>
  <si>
    <t>Locus153153</t>
  </si>
  <si>
    <t>gi|288558803|sp|Q495B1.2|AKD1A_HUMAN</t>
  </si>
  <si>
    <t>RecName: Full=Ankyrin repeat and death domain-containing protein 1A</t>
  </si>
  <si>
    <t>Locus2794280</t>
  </si>
  <si>
    <t>Locus117755</t>
  </si>
  <si>
    <t>gi|597439563|sp|Q8C0V1.2|TERB1_MOUSE</t>
  </si>
  <si>
    <t>Locus110702</t>
  </si>
  <si>
    <t>Locus8500887</t>
  </si>
  <si>
    <t>Locus343715</t>
  </si>
  <si>
    <t>gi|1042782324|sp|Q5VYJ5.4|MALR1_HUMAN</t>
  </si>
  <si>
    <t>RecName: Full=MAM and LDL-receptor class A domain-containing protein 1</t>
  </si>
  <si>
    <t>Locus5059916</t>
  </si>
  <si>
    <t>gi|296434504|sp|Q5XX13.2|FBW10_HUMAN</t>
  </si>
  <si>
    <t>RecName: Full=F-box/WD repeat-containing protein 10</t>
  </si>
  <si>
    <t>Locus3480026</t>
  </si>
  <si>
    <t>gi|158513400|sp|A3KGV1.1|ODFP2_MOUSE</t>
  </si>
  <si>
    <t>RecName: Full=Outer dense fiber protein 2</t>
  </si>
  <si>
    <t>Locus4787720</t>
  </si>
  <si>
    <t>gi|257051059|sp|Q80T79.3|CSMD3_MOUSE</t>
  </si>
  <si>
    <t>RecName: Full=CUB and sushi domain-containing protein 3</t>
  </si>
  <si>
    <t>Locus1078662</t>
  </si>
  <si>
    <t>gi|82231244|sp|Q5F4C4.1|SHOC2_CHICK</t>
  </si>
  <si>
    <t>RecName: Full=Leucine-rich repeat protein SHOC-2</t>
  </si>
  <si>
    <t>Locus7456395</t>
  </si>
  <si>
    <t>gi|544602171|sp|H3BNL1.1|CC084_HUMAN</t>
  </si>
  <si>
    <t>RecName: Full=Uncharacterized protein C3orf84</t>
  </si>
  <si>
    <t>Locus452550</t>
  </si>
  <si>
    <t>gi|126215733|sp|Q6NWW5.2|KIF24_MOUSE</t>
  </si>
  <si>
    <t>RecName: Full=Kinesin-like protein KIF24</t>
  </si>
  <si>
    <t>Locus256178</t>
  </si>
  <si>
    <t>Locus6597484</t>
  </si>
  <si>
    <t>gi|74711973|sp|Q6ZUG5.1|YC006_HUMAN</t>
  </si>
  <si>
    <t>RecName: Full=Uncharacterized protein FLJ43738</t>
  </si>
  <si>
    <t>Locus2681724</t>
  </si>
  <si>
    <t>gi|75663012|sp|Q9IDV8.3|GAG_HV1YB</t>
  </si>
  <si>
    <t>Locus285356</t>
  </si>
  <si>
    <t>Locus2588014</t>
  </si>
  <si>
    <t>gi|118573898|sp|Q6PIF2.2|SYCE2_HUMAN</t>
  </si>
  <si>
    <t>RecName: Full=Synaptonemal complex central element protein 2</t>
  </si>
  <si>
    <t>Locus7840865</t>
  </si>
  <si>
    <t>gi|62511163|sp|Q7L8A9.1|VASH1_HUMAN</t>
  </si>
  <si>
    <t>RecName: Full=Tubulinyl-Tyr carboxypeptidase 1</t>
  </si>
  <si>
    <t>Locus7443543</t>
  </si>
  <si>
    <t>gi|113301|sp|P02576.2|ACTA_PHYPO</t>
  </si>
  <si>
    <t>RecName: Full=Actin</t>
  </si>
  <si>
    <t>Locus615276</t>
  </si>
  <si>
    <t>gi|123796236|sp|Q14DL3.1|LRIQ3_MOUSE</t>
  </si>
  <si>
    <t>RecName: Full=Leucine-rich repeat and IQ domain-containing protein 3</t>
  </si>
  <si>
    <t>Locus228678</t>
  </si>
  <si>
    <t>gi|160409992|sp|A4IID1.1|MGT4A_XENTR</t>
  </si>
  <si>
    <t>RecName: Full=Alpha-1</t>
  </si>
  <si>
    <t>Locus6730639</t>
  </si>
  <si>
    <t>Locus2751180</t>
  </si>
  <si>
    <t>gi|380865464|sp|Q6ZWH5.3|NEK10_HUMAN</t>
  </si>
  <si>
    <t>RecName: Full=Serine/threonine-protein kinase Nek10</t>
  </si>
  <si>
    <t>Locus6168314</t>
  </si>
  <si>
    <t>gi|123912014|sp|Q0VFN8.1|CF157_XENTR</t>
  </si>
  <si>
    <t>RecName: Full=Cilia- and flagella-associated protein 157</t>
  </si>
  <si>
    <t>Locus2345412</t>
  </si>
  <si>
    <t>gi|74553693|sp|Q6LX78.1|SYI_METMP</t>
  </si>
  <si>
    <t>RecName: Full=Isoleucine--tRNA ligase</t>
  </si>
  <si>
    <t>Locus3304270</t>
  </si>
  <si>
    <t>M_NAD6 M_ORF</t>
  </si>
  <si>
    <t>Locus8350352</t>
  </si>
  <si>
    <t>gi|76803837|sp|Q9BYN7.2|ZN341_HUMAN</t>
  </si>
  <si>
    <t>RecName: Full=Zinc finger protein 341</t>
  </si>
  <si>
    <t>Locus7353128</t>
  </si>
  <si>
    <t>gi|313104246|sp|O75366.3|AVIL_HUMAN</t>
  </si>
  <si>
    <t>RecName: Full=Advillin</t>
  </si>
  <si>
    <t>Locus8309341</t>
  </si>
  <si>
    <t>gi|167011683|sp|A5V412.1|UPPP_SPHWW</t>
  </si>
  <si>
    <t>RecName: Full=Undecaprenyl-diphosphatase</t>
  </si>
  <si>
    <t>Locus484818</t>
  </si>
  <si>
    <t>Locus392481</t>
  </si>
  <si>
    <t>Locus5065493</t>
  </si>
  <si>
    <t>Locus541284</t>
  </si>
  <si>
    <t>gi|292495082|sp|Q923P0.3|COKA1_MOUSE</t>
  </si>
  <si>
    <t>RecName: Full=Collagen alpha-1(XX) chain</t>
  </si>
  <si>
    <t>Locus383343</t>
  </si>
  <si>
    <t>gi|25009463|sp|Q9BXF9.1|TEKT3_HUMAN</t>
  </si>
  <si>
    <t>RecName: Full=Tektin-3</t>
  </si>
  <si>
    <t>Locus42247</t>
  </si>
  <si>
    <t>gi|257051058|sp|Q7Z407.3|CSMD3_HUMAN</t>
  </si>
  <si>
    <t>Locus1409445</t>
  </si>
  <si>
    <t>gi|597500983|sp|D3Z3K2.1|CIP1_MOUSE</t>
  </si>
  <si>
    <t>RecName: Full=E3 ubiquitin-protein ligase CCNB1IP1</t>
  </si>
  <si>
    <t>Locus8397874</t>
  </si>
  <si>
    <t>Locus2852383</t>
  </si>
  <si>
    <t>Locus1302396</t>
  </si>
  <si>
    <t>gi|73620045|sp|Q8IYX7.2|SAXO1_HUMAN</t>
  </si>
  <si>
    <t>RecName: Full=Stabilizer of axonemal microtubules 1</t>
  </si>
  <si>
    <t>Locus374690</t>
  </si>
  <si>
    <t>M_COX1 M_NAD4</t>
  </si>
  <si>
    <t>gi|46396044|sp|Q9VWH4.1|IDH3A_DROME</t>
  </si>
  <si>
    <t>RecName: Full=Probable isocitrate dehydrogenase [NAD] subunit alpha</t>
  </si>
  <si>
    <t>Locus3459002</t>
  </si>
  <si>
    <t>gi|341940675|sp|Q6P1Z5.2|PED1A_MOUSE</t>
  </si>
  <si>
    <t>RecName: Full=PC-esterase domain-containing protein 1A</t>
  </si>
  <si>
    <t>Locus367970</t>
  </si>
  <si>
    <t>gi|172045717|sp|Q69Z23.2|DYH17_MOUSE</t>
  </si>
  <si>
    <t>Locus5142210</t>
  </si>
  <si>
    <t>gi|3914060|sp|O43196.1|MSH5_HUMAN</t>
  </si>
  <si>
    <t>Locus8287357</t>
  </si>
  <si>
    <t>gi|26392576|sp|Q9NUD7.2|CT096_HUMAN</t>
  </si>
  <si>
    <t>RecName: Full=Uncharacterized protein C20orf96</t>
  </si>
  <si>
    <t>Locus4906533</t>
  </si>
  <si>
    <t>gi|60391890|sp|O35594.4|IFT81_MOUSE</t>
  </si>
  <si>
    <t>RecName: Full=Intraflagellar transport protein 81 homolog</t>
  </si>
  <si>
    <t>Locus131007</t>
  </si>
  <si>
    <t>gi|122102588|sp|Q4V6M7.1|UFSP1_DROME</t>
  </si>
  <si>
    <t>RecName: Full=Probable Ufm1-specific protease 1</t>
  </si>
  <si>
    <t>Locus2263596</t>
  </si>
  <si>
    <t>Locus1400536</t>
  </si>
  <si>
    <t>Locus753582</t>
  </si>
  <si>
    <t>gi|156630875|sp|P49454.2|CENPF_HUMAN</t>
  </si>
  <si>
    <t>RecName: Full=Centromere protein F</t>
  </si>
  <si>
    <t>Locus252365</t>
  </si>
  <si>
    <t>Locus2143070</t>
  </si>
  <si>
    <t>Locus1968838</t>
  </si>
  <si>
    <t>gi|1392939484|sp|B1GT62.1|SLAB_ACIAM</t>
  </si>
  <si>
    <t>RecName: Full=S-layer protein B</t>
  </si>
  <si>
    <t>Locus7309471</t>
  </si>
  <si>
    <t>gi|189046196|sp|A6NE52.2|WDR97_HUMAN</t>
  </si>
  <si>
    <t>RecName: Full=WD repeat-containing protein 97</t>
  </si>
  <si>
    <t>Locus326119</t>
  </si>
  <si>
    <t>Locus5043846</t>
  </si>
  <si>
    <t>gi|81902682|sp|Q924H5.1|RA51C_MOUSE</t>
  </si>
  <si>
    <t>RecName: Full=DNA repair protein RAD51 homolog 3</t>
  </si>
  <si>
    <t>Locus4413376</t>
  </si>
  <si>
    <t>gi|1372149859|sp|P0C875.2|F228B_HUMAN</t>
  </si>
  <si>
    <t>RecName: Full=Protein FAM228B</t>
  </si>
  <si>
    <t>Locus227193</t>
  </si>
  <si>
    <t>gi|586908222|sp|Q5RHB5.2|LRMP_DANRE</t>
  </si>
  <si>
    <t>RecName: Full=Lymphoid-restricted membrane protein</t>
  </si>
  <si>
    <t>Locus1879909</t>
  </si>
  <si>
    <t>Locus8466548</t>
  </si>
  <si>
    <t>Locus5143947</t>
  </si>
  <si>
    <t>gi|81917127|sp|Q9D995.1|CNTD1_MOUSE</t>
  </si>
  <si>
    <t>RecName: Full=Cyclin N-terminal domain-containing protein 1</t>
  </si>
  <si>
    <t>Locus8484697</t>
  </si>
  <si>
    <t>gi|17376322|sp|Q14161.2|GIT2_HUMAN</t>
  </si>
  <si>
    <t>RecName: Full=ARF GTPase-activating protein GIT2</t>
  </si>
  <si>
    <t>Locus395001</t>
  </si>
  <si>
    <t>gi|123778235|sp|Q09LZ8.1|CBPC6_MOUSE</t>
  </si>
  <si>
    <t>RecName: Full=Cytosolic carboxypeptidase 6</t>
  </si>
  <si>
    <t>Locus3608529</t>
  </si>
  <si>
    <t>Locus6938261</t>
  </si>
  <si>
    <t>gi|125950653|sp|Q86XN7.2|PRSR1_HUMAN</t>
  </si>
  <si>
    <t>RecName: Full=Proline and serine-rich protein 1</t>
  </si>
  <si>
    <t>Locus301995</t>
  </si>
  <si>
    <t>Locus1857743</t>
  </si>
  <si>
    <t>Locus297596</t>
  </si>
  <si>
    <t>gi|298286868|sp|Q7NC67.2|SYR_MYCGA</t>
  </si>
  <si>
    <t>RecName: Full=Arginine--tRNA ligase</t>
  </si>
  <si>
    <t>Locus6523473</t>
  </si>
  <si>
    <t>gi|17366497|sp|Q24537.1|HMG2_DROME</t>
  </si>
  <si>
    <t>RecName: Full=High mobility group protein DSP1</t>
  </si>
  <si>
    <t>Locus5112497</t>
  </si>
  <si>
    <t>gi|122063473|sp|O14526.2|FCHO1_HUMAN</t>
  </si>
  <si>
    <t>RecName: Full=F-BAR domain only protein 1</t>
  </si>
  <si>
    <t>Locus454116</t>
  </si>
  <si>
    <t>gi|123885956|sp|Q0VA42.1|MINY4_XENTR</t>
  </si>
  <si>
    <t>RecName: Full=Probable ubiquitin carboxyl-terminal hydrolase MINDY-4</t>
  </si>
  <si>
    <t>Locus7367609</t>
  </si>
  <si>
    <t>gi|75171636|sp|Q9FMB4.1|AUG5_ARATH</t>
  </si>
  <si>
    <t>RecName: Full=AUGMIN subunit 5</t>
  </si>
  <si>
    <t>Locus8536077</t>
  </si>
  <si>
    <t>gi|1375381492|sp|Q7Z4T9.3|CFA91_HUMAN</t>
  </si>
  <si>
    <t>RecName: Full=Cilia- and flagella-associated protein 91</t>
  </si>
  <si>
    <t>Locus2552004</t>
  </si>
  <si>
    <t>gi|123908298|sp|Q08CG8.1|RNF44_DANRE</t>
  </si>
  <si>
    <t>RecName: Full=RING finger protein 44</t>
  </si>
  <si>
    <t>Locus6838514</t>
  </si>
  <si>
    <t>gi|125863297|sp|Q53HC0.2|CCD92_HUMAN</t>
  </si>
  <si>
    <t>RecName: Full=Coiled-coil domain-containing protein 92</t>
  </si>
  <si>
    <t>Locus7758336</t>
  </si>
  <si>
    <t>gi|13432166|sp|P20794.2|MAK_HUMAN</t>
  </si>
  <si>
    <t>RecName: Full=Serine/threonine-protein kinase MAK</t>
  </si>
  <si>
    <t>Locus5076415</t>
  </si>
  <si>
    <t>gi|341942072|sp|Q8CG65.2|SSPO_MOUSE</t>
  </si>
  <si>
    <t>RecName: Full=SCO-spondin</t>
  </si>
  <si>
    <t>Locus5100470</t>
  </si>
  <si>
    <t>Locus8047106</t>
  </si>
  <si>
    <t>gi|82179361|sp|Q5M7F8.1|C070A_XENLA</t>
  </si>
  <si>
    <t>RecName: Full=UPF0573 protein C2orf70 homolog A</t>
  </si>
  <si>
    <t>Locus2869464</t>
  </si>
  <si>
    <t>gi|41018478|sp|Q9D9X6.1|ZSWM2_MOUSE</t>
  </si>
  <si>
    <t>RecName: Full=E3 ubiquitin-protein ligase Zswim2</t>
  </si>
  <si>
    <t>Locus3482677</t>
  </si>
  <si>
    <t>gi|215273896|sp|Q8R1R3.2|STAR7_MOUSE</t>
  </si>
  <si>
    <t>RecName: Full=StAR-related lipid transfer protein 7</t>
  </si>
  <si>
    <t>Locus860134</t>
  </si>
  <si>
    <t>gi|19862908|sp|Q09915.2|SPT6_SCHPO</t>
  </si>
  <si>
    <t>RecName: Full=Transcription elongation factor spt6</t>
  </si>
  <si>
    <t>Locus6298158</t>
  </si>
  <si>
    <t>gi|408407648|sp|I0IUP3.1|MCM8_CHICK</t>
  </si>
  <si>
    <t>RecName: Full=DNA helicase MCM8</t>
  </si>
  <si>
    <t>Locus6173936</t>
  </si>
  <si>
    <t>gi|123788860|sp|Q3V0L5.1|LRC43_MOUSE</t>
  </si>
  <si>
    <t>RecName: Full=Leucine-rich repeat-containing protein 43</t>
  </si>
  <si>
    <t>Locus526175</t>
  </si>
  <si>
    <t>gi|82225861|sp|Q4V7T8.1|ROP1L_XENLA</t>
  </si>
  <si>
    <t>RecName: Full=Ropporin-1-like protein</t>
  </si>
  <si>
    <t>Locus152903</t>
  </si>
  <si>
    <t>Locus2925824</t>
  </si>
  <si>
    <t>Locus558619</t>
  </si>
  <si>
    <t>gi|745998005|sp|B9EJR8.1|DAAF5_MOUSE</t>
  </si>
  <si>
    <t>RecName: Full=Dynein assembly factor 5</t>
  </si>
  <si>
    <t>Locus6798654</t>
  </si>
  <si>
    <t>gi|82085579|sp|Q6E2N3.1|TRI33_DANRE</t>
  </si>
  <si>
    <t>RecName: Full=E3 ubiquitin-protein ligase TRIM33</t>
  </si>
  <si>
    <t>Locus5054580</t>
  </si>
  <si>
    <t>gi|1160578161|sp|Q8IMC6.2|ASATR_DROME</t>
  </si>
  <si>
    <t>RecName: Full=Tau-tubulin kinase homolog Asator</t>
  </si>
  <si>
    <t>Locus5169400</t>
  </si>
  <si>
    <t>gi|82244342|sp|Q8QHI3.1|ARL3_XENLA</t>
  </si>
  <si>
    <t>RecName: Full=ADP-ribosylation factor-like protein 3</t>
  </si>
  <si>
    <t>Locus3809736</t>
  </si>
  <si>
    <t>gi|294862504|sp|Q9P2H3.3|IFT80_HUMAN</t>
  </si>
  <si>
    <t>RecName: Full=Intraflagellar transport protein 80 homolog</t>
  </si>
  <si>
    <t>Locus6886370</t>
  </si>
  <si>
    <t>gi|22001629|sp|Q8R080.2|GTSE1_MOUSE</t>
  </si>
  <si>
    <t>RecName: Full=G2 and S phase-expressed protein 1</t>
  </si>
  <si>
    <t>Locus6253666</t>
  </si>
  <si>
    <t>gi|97045019|sp|Q494V2.1|CP100_HUMAN</t>
  </si>
  <si>
    <t>RecName: Full=Cilia- and flagella-associated protein 100</t>
  </si>
  <si>
    <t>Locus6770721</t>
  </si>
  <si>
    <t>gi|6016142|sp|Q27567.4|GPDA_DROEZ</t>
  </si>
  <si>
    <t>RecName: Full=Glycerol-3-phosphate dehydrogenase [NAD(+)]</t>
  </si>
  <si>
    <t>Locus5101629</t>
  </si>
  <si>
    <t>gi|1248310731|sp|A0A1B0GVH7.1|IQCM_HUMAN</t>
  </si>
  <si>
    <t>RecName: Full=IQ domain-containing protein M</t>
  </si>
  <si>
    <t>Locus3811076</t>
  </si>
  <si>
    <t>gi|224493429|sp|A7RHB3.2|SPT45_NEMVE</t>
  </si>
  <si>
    <t>RecName: Full=Protein SPATA45 homolog</t>
  </si>
  <si>
    <t>Locus1416950</t>
  </si>
  <si>
    <t>gi|754286181|sp|Q96N23.3|CFA54_HUMAN</t>
  </si>
  <si>
    <t>RecName: Full=Cilia- and flagella-associated protein 54</t>
  </si>
  <si>
    <t>Locus3520630</t>
  </si>
  <si>
    <t>Locus5021496</t>
  </si>
  <si>
    <t>gi|75336891|sp|Q9SA47.1|MYB58_ARATH</t>
  </si>
  <si>
    <t>RecName: Full=Transcription factor MYB58</t>
  </si>
  <si>
    <t>Locus4593831</t>
  </si>
  <si>
    <t>gi|1375381513|sp|Q6ZTR5.5|CFA47_HUMAN</t>
  </si>
  <si>
    <t>RecName: Full=Cilia- and flagella-associated protein 47</t>
  </si>
  <si>
    <t>Locus2943727</t>
  </si>
  <si>
    <t>Locus446138</t>
  </si>
  <si>
    <t>gi|296434499|sp|Q4G0A6.2|MINY4_HUMAN</t>
  </si>
  <si>
    <t>Locus309210</t>
  </si>
  <si>
    <t>gi|123913934|sp|Q08BC4.1|STPG2_DANRE</t>
  </si>
  <si>
    <t>RecName: Full=Sperm-tail PG-rich repeat-containing protein 2</t>
  </si>
  <si>
    <t>Locus493761</t>
  </si>
  <si>
    <t>gi|25009466|sp|Q9UIF3.1|TEKT2_HUMAN</t>
  </si>
  <si>
    <t>RecName: Full=Tektin-2</t>
  </si>
  <si>
    <t>Locus1395102</t>
  </si>
  <si>
    <t>gi|109822386|sp|Q96M60.2|F227B_HUMAN</t>
  </si>
  <si>
    <t>RecName: Full=Protein FAM227B</t>
  </si>
  <si>
    <t>Locus6493006</t>
  </si>
  <si>
    <t>gi|158937338|sp|Q32TF8.2|EFHC2_DANRE</t>
  </si>
  <si>
    <t>RecName: Full=EF-hand domain-containing family member C2</t>
  </si>
  <si>
    <t>Locus869628</t>
  </si>
  <si>
    <t>gi|145559522|sp|O95153.2|RIMB1_HUMAN</t>
  </si>
  <si>
    <t>RecName: Full=Peripheral-type benzodiazepine receptor-associated protein 1</t>
  </si>
  <si>
    <t>Locus3919119</t>
  </si>
  <si>
    <t>gi|322510090|sp|Q9H0C1.3|ZMY12_HUMAN</t>
  </si>
  <si>
    <t>RecName: Full=Zinc finger MYND domain-containing protein 12</t>
  </si>
  <si>
    <t>Locus97599</t>
  </si>
  <si>
    <t>gi|342161919|sp|B2AFW1.1|AMPP3_PODAN</t>
  </si>
  <si>
    <t>RecName: Full=Probable Xaa-Pro aminopeptidase PEPP</t>
  </si>
  <si>
    <t>Locus3118846</t>
  </si>
  <si>
    <t>gi|82228715|sp|Q501Q9.1|MK15_XENLA</t>
  </si>
  <si>
    <t>RecName: Full=Mitogen-activated protein kinase 15</t>
  </si>
  <si>
    <t>Locus5147346</t>
  </si>
  <si>
    <t>gi|126253671|sp|Q80U04.2|PJA2_MOUSE</t>
  </si>
  <si>
    <t>RecName: Full=E3 ubiquitin-protein ligase Praja-2</t>
  </si>
  <si>
    <t>Locus4973948</t>
  </si>
  <si>
    <t>gi|81885842|sp|Q6UL01.1|MORN2_MOUSE</t>
  </si>
  <si>
    <t>RecName: Full=MORN repeat-containing protein 2</t>
  </si>
  <si>
    <t>Locus174024</t>
  </si>
  <si>
    <t>gi|311033454|sp|Q9NYC9.3|DYH9_HUMAN</t>
  </si>
  <si>
    <t>RecName: Full=Dynein heavy chain 9</t>
  </si>
  <si>
    <t>Locus2387932</t>
  </si>
  <si>
    <t>Locus7492129</t>
  </si>
  <si>
    <t>gi|71152375|sp|Q5T5N4.1|CF118_HUMAN</t>
  </si>
  <si>
    <t>RecName: Full=Uncharacterized protein C6orf118</t>
  </si>
  <si>
    <t>Locus567215</t>
  </si>
  <si>
    <t>gi|259533541|sp|B2KI97.1|THOC2_RHIFE</t>
  </si>
  <si>
    <t>RecName: Full=THO complex subunit 2</t>
  </si>
  <si>
    <t>Locus360103</t>
  </si>
  <si>
    <t>Locus7554429</t>
  </si>
  <si>
    <t>Locus6230168</t>
  </si>
  <si>
    <t>gi|172044680|sp|Q9P225.3|DYH2_HUMAN</t>
  </si>
  <si>
    <t>RecName: Full=Dynein heavy chain 2</t>
  </si>
  <si>
    <t>Locus1838620</t>
  </si>
  <si>
    <t>gi|84029593|sp|Q3TX08.2|TRM1_MOUSE</t>
  </si>
  <si>
    <t>RecName: Full=tRNA (guanine(26)-N(2))-dimethyltransferase</t>
  </si>
  <si>
    <t>Locus6406256</t>
  </si>
  <si>
    <t>Locus581128</t>
  </si>
  <si>
    <t>Locus1041678</t>
  </si>
  <si>
    <t>gi|57015279|sp|O14578.2|CTRO_HUMAN</t>
  </si>
  <si>
    <t>RecName: Full=Citron Rho-interacting kinase</t>
  </si>
  <si>
    <t>Locus1398053</t>
  </si>
  <si>
    <t>gi|116241343|sp|Q8TE73.3|DYH5_HUMAN</t>
  </si>
  <si>
    <t>RecName: Full=Dynein heavy chain 5</t>
  </si>
  <si>
    <t>Locus5013029</t>
  </si>
  <si>
    <t>gi|75018048|sp|Q8T773.1|MDH1B_BRAFL</t>
  </si>
  <si>
    <t>RecName: Full=Putative malate dehydrogenase 1B</t>
  </si>
  <si>
    <t>Locus866086</t>
  </si>
  <si>
    <t>gi|226723262|sp|A4IFW2.1|PTPRF_DANRE</t>
  </si>
  <si>
    <t>RecName: Full=Receptor-type tyrosine-protein phosphatase F</t>
  </si>
  <si>
    <t>Locus200420</t>
  </si>
  <si>
    <t>Locus439203</t>
  </si>
  <si>
    <t>gi|74752551|sp|Q9H095.1|DRC9_HUMAN</t>
  </si>
  <si>
    <t>RecName: Full=Dynein regulatory complex protein 9</t>
  </si>
  <si>
    <t>Locus4063321</t>
  </si>
  <si>
    <t>gi|125601|sp|P11980.3|KPYM_RAT</t>
  </si>
  <si>
    <t>RecName: Full=Pyruvate kinase PKM</t>
  </si>
  <si>
    <t>Locus8388976</t>
  </si>
  <si>
    <t>gi|327478578|sp|Q4G0P3.3|HYDIN_HUMAN</t>
  </si>
  <si>
    <t>RecName: Full=Hydrocephalus-inducing protein homolog</t>
  </si>
  <si>
    <t>Locus6380408</t>
  </si>
  <si>
    <t>gi|75077047|sp|Q4R8G6.1|MEIOB_MACFA</t>
  </si>
  <si>
    <t>RecName: Full=Meiosis-specific with OB domain-containing protein</t>
  </si>
  <si>
    <t>Locus4477666</t>
  </si>
  <si>
    <t>gi|20141376|sp|P40939.2|ECHA_HUMAN</t>
  </si>
  <si>
    <t>RecName: Full=Trifunctional enzyme subunit alpha</t>
  </si>
  <si>
    <t>Locus398157</t>
  </si>
  <si>
    <t>gi|317373598|sp|O15230.8|LAMA5_HUMAN</t>
  </si>
  <si>
    <t>RecName: Full=Laminin subunit alpha-5</t>
  </si>
  <si>
    <t>Locus6408794</t>
  </si>
  <si>
    <t>gi|728047698|sp|P0DMQ9.1|CH089_HUMAN</t>
  </si>
  <si>
    <t>RecName: Full=Putative uncharacterized protein C8orf89</t>
  </si>
  <si>
    <t>Locus4924280</t>
  </si>
  <si>
    <t>gi|158520015|sp|Q9BZ19.3|ANR60_HUMAN</t>
  </si>
  <si>
    <t>RecName: Full=Ankyrin repeat domain-containing protein 60</t>
  </si>
  <si>
    <t>Locus5106464</t>
  </si>
  <si>
    <t>gi|30912747|sp|Q9P2S6.2|ANKY1_HUMAN</t>
  </si>
  <si>
    <t>RecName: Full=Ankyrin repeat and MYND domain-containing protein 1</t>
  </si>
  <si>
    <t>Locus941331</t>
  </si>
  <si>
    <t>Locus8729879</t>
  </si>
  <si>
    <t>gi|2501429|sp|Q29503.1|UB2R2_RABIT</t>
  </si>
  <si>
    <t>RecName: Full=Ubiquitin-conjugating enzyme E2 R2</t>
  </si>
  <si>
    <t>Locus4157489</t>
  </si>
  <si>
    <t>gi|33301318|sp|Q92614.3|MY18A_HUMAN</t>
  </si>
  <si>
    <t>RecName: Full=Unconventional myosin-XVIIIa</t>
  </si>
  <si>
    <t>Locus4893338</t>
  </si>
  <si>
    <t>gi|75041291|sp|Q5R6Q7.1|SNX16_PONAB</t>
  </si>
  <si>
    <t>RecName: Full=Sorting nexin-16</t>
  </si>
  <si>
    <t>Locus5022540</t>
  </si>
  <si>
    <t>gi|259511345|sp|B3DLE8.1|SPDLY_XENTR</t>
  </si>
  <si>
    <t>RecName: Full=Protein Spindly</t>
  </si>
  <si>
    <t>Locus68967</t>
  </si>
  <si>
    <t>gi|332278216|sp|Q8VZZ4.3|AB6C_ARATH</t>
  </si>
  <si>
    <t>RecName: Full=ABC transporter C family member 6</t>
  </si>
  <si>
    <t>Locus7195647</t>
  </si>
  <si>
    <t>gi|81917168|sp|Q9DAW6.1|PRP4_MOUSE</t>
  </si>
  <si>
    <t>RecName: Full=U4/U6 small nuclear ribonucleoprotein Prp4</t>
  </si>
  <si>
    <t>Locus7090208</t>
  </si>
  <si>
    <t>gi|206729891|sp|P49790.2|NU153_HUMAN</t>
  </si>
  <si>
    <t>RecName: Full=Nuclear pore complex protein Nup153</t>
  </si>
  <si>
    <t>Locus32863</t>
  </si>
  <si>
    <t>gi|74858851|sp|Q55E32.1|EBP_DICDI</t>
  </si>
  <si>
    <t>RecName: Full=Probable 3-beta-hydroxysteroid-Delta(8)</t>
  </si>
  <si>
    <t>Locus448614</t>
  </si>
  <si>
    <t>gi|729553|sp|Q06546.1|GABPA_HUMAN</t>
  </si>
  <si>
    <t>RecName: Full=GA-binding protein alpha chain</t>
  </si>
  <si>
    <t>Locus77824</t>
  </si>
  <si>
    <t>gi|123791814|sp|Q3USL1.1|KLDC9_MOUSE</t>
  </si>
  <si>
    <t>RecName: Full=Kelch domain-containing protein 9</t>
  </si>
  <si>
    <t>Locus4814101</t>
  </si>
  <si>
    <t>Locus5086875</t>
  </si>
  <si>
    <t>gi|3123058|sp|Q55563.1|Y163_SYNY3</t>
  </si>
  <si>
    <t>RecName: Full=Uncharacterized WD repeat-containing protein sll0163</t>
  </si>
  <si>
    <t>Locus7630888</t>
  </si>
  <si>
    <t>gi|108936013|sp|Q13619.3|CUL4A_HUMAN</t>
  </si>
  <si>
    <t>RecName: Full=Cullin-4A</t>
  </si>
  <si>
    <t>Locus1785063</t>
  </si>
  <si>
    <t>Locus1375255</t>
  </si>
  <si>
    <t>Locus7183943</t>
  </si>
  <si>
    <t>gi|576011098|sp|B2RY50.1|ARMC4_MOUSE</t>
  </si>
  <si>
    <t>RecName: Full=Armadillo repeat-containing protein 4</t>
  </si>
  <si>
    <t>Locus6352908</t>
  </si>
  <si>
    <t>gi|1375381516|sp|Q8IZ02.3|LRC34_HUMAN</t>
  </si>
  <si>
    <t>RecName: Full=Leucine-rich repeat-containing protein 34</t>
  </si>
  <si>
    <t>Locus8535407</t>
  </si>
  <si>
    <t>gi|82100843|sp|Q8AXF4.1|FBX43_XENLA</t>
  </si>
  <si>
    <t>RecName: Full=F-box only protein 43</t>
  </si>
  <si>
    <t>Locus480149</t>
  </si>
  <si>
    <t>gi|119367829|sp|Q1RIW9.1|UVRC_RICBR</t>
  </si>
  <si>
    <t>RecName: Full=UvrABC system protein C</t>
  </si>
  <si>
    <t>Locus264582</t>
  </si>
  <si>
    <t>gi|81866042|sp|Q80ZA4.1|PKHL1_MOUSE</t>
  </si>
  <si>
    <t>Locus7514306</t>
  </si>
  <si>
    <t>gi|82243519|sp|Q8JHV6.1|LAMB4_DANRE</t>
  </si>
  <si>
    <t>RecName: Full=Laminin subunit beta-4</t>
  </si>
  <si>
    <t>Locus8457334</t>
  </si>
  <si>
    <t>gi|81863585|sp|Q69CM7.1|MYBPP_RAT</t>
  </si>
  <si>
    <t>Locus6297465</t>
  </si>
  <si>
    <t>gi|257051061|sp|Q12955.3|ANK3_HUMAN</t>
  </si>
  <si>
    <t>RecName: Full=Ankyrin-3</t>
  </si>
  <si>
    <t>Locus1455646</t>
  </si>
  <si>
    <t>Locus1412165</t>
  </si>
  <si>
    <t>gi|317374805|sp|B2GV17.1|CBPC5_RAT</t>
  </si>
  <si>
    <t>Locus8502081</t>
  </si>
  <si>
    <t>gi|1346652|sp|Q01728.3|NAC1_RAT</t>
  </si>
  <si>
    <t>RecName: Full=Sodium/calcium exchanger 1</t>
  </si>
  <si>
    <t>Locus2775698</t>
  </si>
  <si>
    <t>Locus38518</t>
  </si>
  <si>
    <t>gi|60391786|sp|P62289.1|ASPM_GORGO</t>
  </si>
  <si>
    <t>Locus7226035</t>
  </si>
  <si>
    <t>gi|55976382|sp|Q6DMN8.1|SPAT4_PANTR</t>
  </si>
  <si>
    <t>RecName: Full=Spermatogenesis-associated protein 4</t>
  </si>
  <si>
    <t>Locus6517956</t>
  </si>
  <si>
    <t>gi|20455193|sp|Q9UKX7.2|NUP50_HUMAN</t>
  </si>
  <si>
    <t>RecName: Full=Nuclear pore complex protein Nup50</t>
  </si>
  <si>
    <t>Locus6670521</t>
  </si>
  <si>
    <t>gi|109825481|sp|Q29S22.1|DDX47_BOVIN</t>
  </si>
  <si>
    <t>RecName: Full=Probable ATP-dependent RNA helicase DDX47</t>
  </si>
  <si>
    <t>Locus7360093</t>
  </si>
  <si>
    <t>gi|75048765|sp|Q95LS7.1|CCD96_MACFA</t>
  </si>
  <si>
    <t>RecName: Full=Coiled-coil domain-containing protein 96</t>
  </si>
  <si>
    <t>Locus3578213</t>
  </si>
  <si>
    <t>Locus4996767</t>
  </si>
  <si>
    <t>gi|296452921|sp|Q8N5T2.2|TBC19_HUMAN</t>
  </si>
  <si>
    <t>RecName: Full=TBC1 domain family member 19</t>
  </si>
  <si>
    <t>Locus226404</t>
  </si>
  <si>
    <t>gi|10720388|sp|P57083.1|GD_HHV1P</t>
  </si>
  <si>
    <t>RecName: Full=Envelope glycoprotein D</t>
  </si>
  <si>
    <t>Locus3796272</t>
  </si>
  <si>
    <t>Locus4983477</t>
  </si>
  <si>
    <t>gi|187659939|sp|A6QQL5.1|CB073_BOVIN</t>
  </si>
  <si>
    <t>RecName: Full=Uncharacterized protein C2orf73 homolog</t>
  </si>
  <si>
    <t>Locus382505</t>
  </si>
  <si>
    <t>gi|82236106|sp|Q6DRC4.1|EIF3G_DANRE</t>
  </si>
  <si>
    <t>RecName: Full=Eukaryotic translation initiation factor 3 subunit G</t>
  </si>
  <si>
    <t>Locus6317508</t>
  </si>
  <si>
    <t>gi|123791860|sp|Q3UTQ8.1|CDKL5_MOUSE</t>
  </si>
  <si>
    <t>RecName: Full=Cyclin-dependent kinase-like 5</t>
  </si>
  <si>
    <t>Locus3728049</t>
  </si>
  <si>
    <t>gi|123900502|sp|Q3KQ80.1|STPG1_XENLA</t>
  </si>
  <si>
    <t>RecName: Full=O(6)-methylguanine-induced apoptosis 2</t>
  </si>
  <si>
    <t>Locus1948742</t>
  </si>
  <si>
    <t>Locus6992975</t>
  </si>
  <si>
    <t>gi|160332315|sp|Q4R8T1.2|EFCB6_MACFA</t>
  </si>
  <si>
    <t>RecName: Full=EF-hand calcium-binding domain-containing protein 6</t>
  </si>
  <si>
    <t>Locus6730569</t>
  </si>
  <si>
    <t>gi|158512655|sp|A1DHK2.1|SEC31_NEOFI</t>
  </si>
  <si>
    <t>RecName: Full=Protein transport protein sec31</t>
  </si>
  <si>
    <t>Locus6286563</t>
  </si>
  <si>
    <t>gi|325530315|sp|A6N6J5.1|WDR35_RAT</t>
  </si>
  <si>
    <t>RecName: Full=WD repeat-containing protein 35</t>
  </si>
  <si>
    <t>Locus3716372</t>
  </si>
  <si>
    <t>Locus1908254</t>
  </si>
  <si>
    <t>Locus6637655</t>
  </si>
  <si>
    <t>gi|82100174|sp|Q8AV28.1|PCM1_CHICK</t>
  </si>
  <si>
    <t>RecName: Full=Pericentriolar material 1 protein</t>
  </si>
  <si>
    <t>Locus345425</t>
  </si>
  <si>
    <t>Locus6407312</t>
  </si>
  <si>
    <t>gi|313104068|sp|Q8NEG5.2|ZSWM2_HUMAN</t>
  </si>
  <si>
    <t>RecName: Full=E3 ubiquitin-protein ligase ZSWIM2</t>
  </si>
  <si>
    <t>Locus3683339</t>
  </si>
  <si>
    <t>gi|37537803|sp|Q8N531.1|FBXL6_HUMAN</t>
  </si>
  <si>
    <t>RecName: Full=F-box/LRR-repeat protein 6</t>
  </si>
  <si>
    <t>Locus8019050</t>
  </si>
  <si>
    <t>gi|81881364|sp|Q9D3W1.1|RSP14_MOUSE</t>
  </si>
  <si>
    <t>RecName: Full=Radial spoke head 14 homolog</t>
  </si>
  <si>
    <t>Locus3611868</t>
  </si>
  <si>
    <t>Locus4934774</t>
  </si>
  <si>
    <t>Locus473876</t>
  </si>
  <si>
    <t>gi|296434564|sp|Q6ZMV7.2|LEKR1_HUMAN</t>
  </si>
  <si>
    <t>RecName: Full=Leucine-</t>
  </si>
  <si>
    <t>Locus4918074</t>
  </si>
  <si>
    <t>gi|119361501|sp|Q2EI21.1|RESTA_XENLA</t>
  </si>
  <si>
    <t>RecName: Full=RE1-silencing transcription factor A</t>
  </si>
  <si>
    <t>Locus4898646</t>
  </si>
  <si>
    <t>gi|269849608|sp|Q86VS3.2|IQCH_HUMAN</t>
  </si>
  <si>
    <t>RecName: Full=IQ domain-containing protein H</t>
  </si>
  <si>
    <t>Locus3035148</t>
  </si>
  <si>
    <t>gi|85687558|sp|Q4A3R3.1|DMBT1_PIG</t>
  </si>
  <si>
    <t>RecName: Full=Deleted in malignant brain tumors 1 protein</t>
  </si>
  <si>
    <t>Locus7509256</t>
  </si>
  <si>
    <t>gi|82075103|sp|Q5F3G7.1|C1GLT_CHICK</t>
  </si>
  <si>
    <t>RecName: Full=Glycoprotein-N-acetylgalactosamine 3-beta-galactosyltransferase 1</t>
  </si>
  <si>
    <t>Locus5069586</t>
  </si>
  <si>
    <t>gi|81905379|sp|Q9D5T7.1|HORM1_MOUSE</t>
  </si>
  <si>
    <t>RecName: Full=HORMA domain-containing protein 1</t>
  </si>
  <si>
    <t>Locus1534879</t>
  </si>
  <si>
    <t>gi|54036607|sp|Q96WL3.1|URE2_CANAL</t>
  </si>
  <si>
    <t>RecName: Full=Protein URE2</t>
  </si>
  <si>
    <t>Locus7387728</t>
  </si>
  <si>
    <t>gi|635377429|sp|Q5T0N1.3|CFA70_HUMAN</t>
  </si>
  <si>
    <t>RecName: Full=Cilia- and flagella-associated protein 70</t>
  </si>
  <si>
    <t>Locus1618449</t>
  </si>
  <si>
    <t>gi|82187358|sp|Q6PHK6.3|PURB_DANRE</t>
  </si>
  <si>
    <t>RecName: Full=Transcriptional activator protein Pur-beta</t>
  </si>
  <si>
    <t>Locus857933</t>
  </si>
  <si>
    <t>gi|82232426|sp|Q5PPX0.1|PPR42_XENLA</t>
  </si>
  <si>
    <t>RecName: Full=Protein phosphatase 1 regulatory subunit 42</t>
  </si>
  <si>
    <t>Locus4941820</t>
  </si>
  <si>
    <t>gi|75019479|sp|Q95Q62.1|IP3KH_CAEEL</t>
  </si>
  <si>
    <t>RecName: Full=Inositol-trisphosphate 3-kinase homolog</t>
  </si>
  <si>
    <t>Locus6407574</t>
  </si>
  <si>
    <t>gi|519668668|sp|Q9NQT8.2|KI13B_HUMAN</t>
  </si>
  <si>
    <t>RecName: Full=Kinesin-like protein KIF13B</t>
  </si>
  <si>
    <t>Locus3222183</t>
  </si>
  <si>
    <t>Locus5114567</t>
  </si>
  <si>
    <t>gi|205831170|sp|Q68DL7.2|CR063_HUMAN</t>
  </si>
  <si>
    <t>RecName: Full=Uncharacterized protein C18orf63</t>
  </si>
  <si>
    <t>Locus8363133</t>
  </si>
  <si>
    <t>Locus7751131</t>
  </si>
  <si>
    <t>gi|167006541|sp|Q8IYE0.2|CC146_HUMAN</t>
  </si>
  <si>
    <t>RecName: Full=Coiled-coil domain-containing protein 146</t>
  </si>
  <si>
    <t>Locus4894425</t>
  </si>
  <si>
    <t>gi|1076761174|sp|S0EEY3.1|FUS1_GIBF5</t>
  </si>
  <si>
    <t>RecName: Full=Fusarin C synthetase</t>
  </si>
  <si>
    <t>Locus8583683</t>
  </si>
  <si>
    <t>gi|82195643|sp|Q5M7G4.1|KAD8_XENLA</t>
  </si>
  <si>
    <t>RecName: Full=Adenylate kinase 8</t>
  </si>
  <si>
    <t>Locus80335</t>
  </si>
  <si>
    <t>gi|9910676|sp|O08696.2|FOXM1_MOUSE</t>
  </si>
  <si>
    <t>RecName: Full=Forkhead box protein M1</t>
  </si>
  <si>
    <t>Locus6245989</t>
  </si>
  <si>
    <t>gi|61211408|sp|Q5SM27.1|APGM_THET8</t>
  </si>
  <si>
    <t>RecName: Full=Probable 2</t>
  </si>
  <si>
    <t>Locus449367</t>
  </si>
  <si>
    <t>gi|29840801|sp|Q9Y6J8.1|STYL1_HUMAN</t>
  </si>
  <si>
    <t>RecName: Full=Serine/threonine/tyrosine-interacting-like protein 1</t>
  </si>
  <si>
    <t>Locus4644107</t>
  </si>
  <si>
    <t>gi|49036444|sp|P70032.1|PLK1_XENLA</t>
  </si>
  <si>
    <t>RecName: Full=Serine/threonine-protein kinase PLK1</t>
  </si>
  <si>
    <t>Locus5050672</t>
  </si>
  <si>
    <t>gi|728047640|sp|D6REC4.1|CFA99_HUMAN</t>
  </si>
  <si>
    <t>RecName: Full=Cilia- and flagella-associated protein 99</t>
  </si>
  <si>
    <t>Locus1156119</t>
  </si>
  <si>
    <t>Locus8172781</t>
  </si>
  <si>
    <t>gi|476007832|sp|Q86XX4.2|FRAS1_HUMAN</t>
  </si>
  <si>
    <t>RecName: Full=Extracellular matrix protein FRAS1</t>
  </si>
  <si>
    <t>Locus4160007</t>
  </si>
  <si>
    <t>gi|51702772|sp|P62333.1|PRS10_HUMAN</t>
  </si>
  <si>
    <t>RecName: Full=26S proteasome regulatory subunit 10B</t>
  </si>
  <si>
    <t>Locus507522</t>
  </si>
  <si>
    <t>gi|124007137|sp|Q96JB1.2|DYH8_HUMAN</t>
  </si>
  <si>
    <t>Locus7670362</t>
  </si>
  <si>
    <t>gi|2494223|sp|Q24117.1|DYL1_DROME</t>
  </si>
  <si>
    <t>RecName: Full=Dynein light chain 1</t>
  </si>
  <si>
    <t>Locus4631456</t>
  </si>
  <si>
    <t>Locus3381203</t>
  </si>
  <si>
    <t>gi|74730535|sp|Q8TBZ9.1|TEX47_HUMAN</t>
  </si>
  <si>
    <t>RecName: Full=Testis-expressed protein 47</t>
  </si>
  <si>
    <t>Locus4645428</t>
  </si>
  <si>
    <t>gi|81905324|sp|Q9D5I4.1|TC1D1_MOUSE</t>
  </si>
  <si>
    <t>RecName: Full=Tctex1 domain-containing protein 1</t>
  </si>
  <si>
    <t>Locus191646</t>
  </si>
  <si>
    <t>gi|317373333|sp|Q09M02.2|CBPC5_MOUSE</t>
  </si>
  <si>
    <t>Locus5036771</t>
  </si>
  <si>
    <t>gi|75076387|sp|Q4R6I5.1|CLHC1_MACFA</t>
  </si>
  <si>
    <t>RecName: Full=Clathrin heavy chain linker domain-containing protein 1</t>
  </si>
  <si>
    <t>Locus580578</t>
  </si>
  <si>
    <t>gi|82176515|sp|Q7ZX59.1|CRLF3_XENLA</t>
  </si>
  <si>
    <t>RecName: Full=Cytokine receptor-like factor 3</t>
  </si>
  <si>
    <t>Locus49583</t>
  </si>
  <si>
    <t>gi|77416861|sp|Q99KY4.2|GAK_MOUSE</t>
  </si>
  <si>
    <t>RecName: Full=Cyclin-G-associated kinase</t>
  </si>
  <si>
    <t>Locus313670</t>
  </si>
  <si>
    <t>Locus7005958</t>
  </si>
  <si>
    <t>gi|74752644|sp|Q9H4K1.1|RIBC2_HUMAN</t>
  </si>
  <si>
    <t>RecName: Full=RIB43A-like with coiled-coils protein 2</t>
  </si>
  <si>
    <t>Locus6657046</t>
  </si>
  <si>
    <t>gi|82082176|sp|Q5ZKK5.1|ODFP2_CHICK</t>
  </si>
  <si>
    <t>Locus363048</t>
  </si>
  <si>
    <t>Locus5991454</t>
  </si>
  <si>
    <t>Locus1601134</t>
  </si>
  <si>
    <t>gi|158514044|sp|A2ARI4.1|LGR4_MOUSE</t>
  </si>
  <si>
    <t>RecName: Full=Leucine-rich repeat-containing G-protein coupled receptor 4</t>
  </si>
  <si>
    <t>Locus1171952</t>
  </si>
  <si>
    <t>gi|152013417|sp|A4D161.1|F221A_HUMAN</t>
  </si>
  <si>
    <t>RecName: Full=Protein FAM221A</t>
  </si>
  <si>
    <t>Locus6280543</t>
  </si>
  <si>
    <t>gi|1042782320|sp|Q8IYJ2.3|CJ067_HUMAN</t>
  </si>
  <si>
    <t>RecName: Full=Uncharacterized protein C10orf67</t>
  </si>
  <si>
    <t>Locus2472396</t>
  </si>
  <si>
    <t>gi|2497239|sp|Q62210.1|BIRC2_MOUSE</t>
  </si>
  <si>
    <t>RecName: Full=Baculoviral IAP repeat-containing protein 2</t>
  </si>
  <si>
    <t>Locus2351880</t>
  </si>
  <si>
    <t>Locus3214493</t>
  </si>
  <si>
    <t>gi|34921729|sp|Q8CJ61.1|CKLF4_MOUSE</t>
  </si>
  <si>
    <t>RecName: Full=CKLF-like MARVEL transmembrane domain-containing protein 4</t>
  </si>
  <si>
    <t>Locus16049</t>
  </si>
  <si>
    <t>Locus2075128</t>
  </si>
  <si>
    <t>gi|74735462|sp|O60921.1|HUS1_HUMAN</t>
  </si>
  <si>
    <t>RecName: Full=Checkpoint protein HUS1</t>
  </si>
  <si>
    <t>Locus8581065</t>
  </si>
  <si>
    <t>gi|59798963|sp|Q8IYX1.1|TBC21_HUMAN</t>
  </si>
  <si>
    <t>RecName: Full=TBC1 domain family member 21</t>
  </si>
  <si>
    <t>Locus1268912</t>
  </si>
  <si>
    <t>Locus41391</t>
  </si>
  <si>
    <t>Locus442888</t>
  </si>
  <si>
    <t>Locus1909352</t>
  </si>
  <si>
    <t>gi|82237719|sp|Q6PFJ9.1|ARI1_DANRE</t>
  </si>
  <si>
    <t>RecName: Full=E3 ubiquitin-protein ligase arih1</t>
  </si>
  <si>
    <t>Locus39063</t>
  </si>
  <si>
    <t>gi|166232978|sp|A6TCD7.1|NDK_KLEP7</t>
  </si>
  <si>
    <t>RecName: Full=Nucleoside diphosphate kinase</t>
  </si>
  <si>
    <t>Locus6411455</t>
  </si>
  <si>
    <t>Locus928591</t>
  </si>
  <si>
    <t>gi|81917126|sp|Q9D994.1|WDR38_MOUSE</t>
  </si>
  <si>
    <t>RecName: Full=WD repeat-containing protein 38</t>
  </si>
  <si>
    <t>Locus5043776</t>
  </si>
  <si>
    <t>Locus6509851</t>
  </si>
  <si>
    <t>gi|146329993|sp|Q8N0X2.2|SPG16_HUMAN</t>
  </si>
  <si>
    <t>RecName: Full=Sperm-associated antigen 16 protein</t>
  </si>
  <si>
    <t>Locus7418928</t>
  </si>
  <si>
    <t>gi|160332360|sp|P48818.3|ACADV_BOVIN</t>
  </si>
  <si>
    <t>RecName: Full=Very long-chain specific acyl-CoA dehydrogenase</t>
  </si>
  <si>
    <t>Locus8334236</t>
  </si>
  <si>
    <t>gi|296434460|sp|Q66GS9.2|CP135_HUMAN</t>
  </si>
  <si>
    <t>RecName: Full=Centrosomal protein of 135 kDa</t>
  </si>
  <si>
    <t>Locus3651030</t>
  </si>
  <si>
    <t>Locus7948958</t>
  </si>
  <si>
    <t>Locus8192576</t>
  </si>
  <si>
    <t>gi|48428161|sp|Q9I7I0.1|CCNB3_DROME</t>
  </si>
  <si>
    <t>RecName: Full=G2/mitotic-specific cyclin-B3</t>
  </si>
  <si>
    <t>Locus518168</t>
  </si>
  <si>
    <t>gi|119367473|sp|Q0IIF7.3|UBP14_BOVIN</t>
  </si>
  <si>
    <t>Locus6885617</t>
  </si>
  <si>
    <t>gi|134974|sp|P13668.2|STMN1_RAT</t>
  </si>
  <si>
    <t>RecName: Full=Stathmin</t>
  </si>
  <si>
    <t>Locus7626978</t>
  </si>
  <si>
    <t>gi|74746178|sp|Q5TD94.1|RSH4A_HUMAN</t>
  </si>
  <si>
    <t>RecName: Full=Radial spoke head protein 4 homolog A</t>
  </si>
  <si>
    <t>Locus3799258</t>
  </si>
  <si>
    <t>Locus14285</t>
  </si>
  <si>
    <t>Locus6910754</t>
  </si>
  <si>
    <t>gi|18266883|sp|P49596.2|PP2C2_CAEEL</t>
  </si>
  <si>
    <t>RecName: Full=Probable protein phosphatase 2C T23F11.1</t>
  </si>
  <si>
    <t>Locus4236226</t>
  </si>
  <si>
    <t>gi|122144544|sp|Q148D5.1|SUCB1_BOVIN</t>
  </si>
  <si>
    <t>RecName: Full=Succinate--CoA ligase [ADP-forming] subunit beta</t>
  </si>
  <si>
    <t>Locus6106505</t>
  </si>
  <si>
    <t>Locus6360654</t>
  </si>
  <si>
    <t>gi|52783466|sp|Q95LZ5.1|TTC16_MACFA</t>
  </si>
  <si>
    <t>RecName: Full=Tetratricopeptide repeat protein 16</t>
  </si>
  <si>
    <t>Locus2212293</t>
  </si>
  <si>
    <t>gi|257051079|sp|O75521.4|ECI2_HUMAN</t>
  </si>
  <si>
    <t>RecName: Full=Enoyl-CoA delta isomerase 2</t>
  </si>
  <si>
    <t>Locus4994015</t>
  </si>
  <si>
    <t>gi|67477361|sp|P19971.2|TYPH_HUMAN</t>
  </si>
  <si>
    <t>RecName: Full=Thymidine phosphorylase</t>
  </si>
  <si>
    <t>Locus6903011</t>
  </si>
  <si>
    <t>gi|11136107|sp|Q61116.1|ZN235_MOUSE</t>
  </si>
  <si>
    <t>RecName: Full=Zinc finger protein 235</t>
  </si>
  <si>
    <t>Locus1521420</t>
  </si>
  <si>
    <t>gi|857434424|sp|D3Z3C6.2|ZFAN4_MOUSE</t>
  </si>
  <si>
    <t>RecName: Full=AN1-type zinc finger protein 4</t>
  </si>
  <si>
    <t>Locus8563812</t>
  </si>
  <si>
    <t>gi|221271960|sp|B5X5D0.1|CI116_SALSA</t>
  </si>
  <si>
    <t>RecName: Full=UPF0691 protein C9orf116 homolog</t>
  </si>
  <si>
    <t>Locus1948970</t>
  </si>
  <si>
    <t>gi|206557731|sp|A7S8T5.1|CCD42_NEMVE</t>
  </si>
  <si>
    <t>RecName: Full=Coiled-coil domain-containing protein 42 homolog</t>
  </si>
  <si>
    <t>Locus204420</t>
  </si>
  <si>
    <t>gi|462549|sp|Q03348.1|PTPRA_RAT</t>
  </si>
  <si>
    <t>RecName: Full=Receptor-type tyrosine-protein phosphatase alpha</t>
  </si>
  <si>
    <t>Locus114582</t>
  </si>
  <si>
    <t>gi|75076141|sp|Q4R5T4.1|RNF32_MACFA</t>
  </si>
  <si>
    <t>RecName: Full=RING finger protein 32</t>
  </si>
  <si>
    <t>Locus8502609</t>
  </si>
  <si>
    <t>gi|51701582|sp|Q867C9.3|PFKAM_HORSE</t>
  </si>
  <si>
    <t>RecName: Full=ATP-dependent 6-phosphofructokinase</t>
  </si>
  <si>
    <t>Locus2581308</t>
  </si>
  <si>
    <t>gi|728864|sp|P38977.1|ANTA_HYDVU</t>
  </si>
  <si>
    <t>RecName: Full=Antistasin</t>
  </si>
  <si>
    <t>Locus1733188</t>
  </si>
  <si>
    <t>gi|2497610|sp|Q21313.1|EPI1_CAEEL</t>
  </si>
  <si>
    <t>RecName: Full=Laminin-like protein epi-1</t>
  </si>
  <si>
    <t>Locus7155502</t>
  </si>
  <si>
    <t>gi|75043308|sp|Q6B857.1|CFA20_BOVIN</t>
  </si>
  <si>
    <t>RecName: Full=Cilia- and flagella-associated protein 20</t>
  </si>
  <si>
    <t>Locus6407944</t>
  </si>
  <si>
    <t>gi|300669633|sp|Q96M86.2|DNHD1_HUMAN</t>
  </si>
  <si>
    <t>RecName: Full=Dynein heavy chain domain-containing protein 1</t>
  </si>
  <si>
    <t>Locus481191</t>
  </si>
  <si>
    <t>gi|311033425|sp|P09848.3|LPH_HUMAN</t>
  </si>
  <si>
    <t>RecName: Full=Lactase-phlorizin hydrolase</t>
  </si>
  <si>
    <t>Locus5946326</t>
  </si>
  <si>
    <t>gi|75571429|sp|Q5ZLX5.1|ZRAB2_CHICK</t>
  </si>
  <si>
    <t>RecName: Full=Zinc finger Ran-binding domain-containing protein 2</t>
  </si>
  <si>
    <t>Locus3631671</t>
  </si>
  <si>
    <t>gi|3914118|sp|P56597.1|NDK5_HUMAN</t>
  </si>
  <si>
    <t>RecName: Full=Nucleoside diphosphate kinase homolog 5</t>
  </si>
  <si>
    <t>Locus6406850</t>
  </si>
  <si>
    <t>Locus5108634</t>
  </si>
  <si>
    <t>gi|45476994|sp|O08564.1|PLPP1_RAT</t>
  </si>
  <si>
    <t>RecName: Full=Phospholipid phosphatase 1</t>
  </si>
  <si>
    <t>Locus2110012</t>
  </si>
  <si>
    <t>gi|160013234|sp|Q32LQ3.2|OSGP2_DANRE</t>
  </si>
  <si>
    <t>RecName: Full=Probable tRNA N6-adenosine threonylcarbamoyltransferase</t>
  </si>
  <si>
    <t>Locus2581997</t>
  </si>
  <si>
    <t>gi|51316197|sp|P70270.2|RAD54_MOUSE</t>
  </si>
  <si>
    <t>RecName: Full=DNA repair and recombination protein RAD54-like</t>
  </si>
  <si>
    <t>Locus3514461</t>
  </si>
  <si>
    <t>gi|400120|sp|P31320.1|KAPR_BLAEM</t>
  </si>
  <si>
    <t>Locus344052</t>
  </si>
  <si>
    <t>gi|94730676|sp|Q8NEZ3.2|WDR19_HUMAN</t>
  </si>
  <si>
    <t>RecName: Full=WD repeat-containing protein 19</t>
  </si>
  <si>
    <t>Locus7084730</t>
  </si>
  <si>
    <t>gi|74749284|sp|Q6Q759.1|SPG17_HUMAN</t>
  </si>
  <si>
    <t>RecName: Full=Sperm-associated antigen 17</t>
  </si>
  <si>
    <t>Locus4478442</t>
  </si>
  <si>
    <t>gi|1168286|sp|P15651.2|ACADS_RAT</t>
  </si>
  <si>
    <t>RecName: Full=Short-chain specific acyl-CoA dehydrogenase</t>
  </si>
  <si>
    <t>Locus6156845</t>
  </si>
  <si>
    <t>gi|123885681|sp|Q0IHI3.1|CATIP_XENLA</t>
  </si>
  <si>
    <t>RecName: Full=Ciliogenesis-associated TTC17-interacting protein</t>
  </si>
  <si>
    <t>Locus4898798</t>
  </si>
  <si>
    <t>Locus6143267</t>
  </si>
  <si>
    <t>gi|380876851|sp|G3UZ78.1|ADGB_MOUSE</t>
  </si>
  <si>
    <t>RecName: Full=Androglobin</t>
  </si>
  <si>
    <t>Locus5066548</t>
  </si>
  <si>
    <t>gi|121944433|sp|Q86WS4.3|CL040_HUMAN</t>
  </si>
  <si>
    <t>RecName: Full=Uncharacterized protein C12orf40</t>
  </si>
  <si>
    <t>Locus6980696</t>
  </si>
  <si>
    <t>gi|71152995|sp|Q8CDT7.2|CBCO1_MOUSE</t>
  </si>
  <si>
    <t>RecName: Full=Ciliary-associated calcium-binding coiled-coil protein 1</t>
  </si>
  <si>
    <t>Locus5050319</t>
  </si>
  <si>
    <t>gi|147742923|sp|A2RT91.1|ANKAR_MOUSE</t>
  </si>
  <si>
    <t>RecName: Full=Ankyrin and armadillo repeat-containing protein</t>
  </si>
  <si>
    <t>Locus712230</t>
  </si>
  <si>
    <t>gi|75070594|sp|Q5R7N3.1|CLPX_PONAB</t>
  </si>
  <si>
    <t>RecName: Full=ATP-dependent Clp protease ATP-binding subunit clpX-like</t>
  </si>
  <si>
    <t>Locus851214</t>
  </si>
  <si>
    <t>gi|81905204|sp|Q9D4W2.1|CK065_MOUSE</t>
  </si>
  <si>
    <t>RecName: Full=Uncharacterized protein C11orf65 homolog</t>
  </si>
  <si>
    <t>Locus4406229</t>
  </si>
  <si>
    <t>gi|115502933|sp|Q6PFK1.2|ZN598_DANRE</t>
  </si>
  <si>
    <t>RecName: Full=E3 ubiquitin-protein ligase ZNF598</t>
  </si>
  <si>
    <t>Locus6565356</t>
  </si>
  <si>
    <t>gi|108935880|sp|Q16557.2|PSG3_HUMAN</t>
  </si>
  <si>
    <t>RecName: Full=Pregnancy-specific beta-1-glycoprotein 3</t>
  </si>
  <si>
    <t>Locus8642472</t>
  </si>
  <si>
    <t>gi|300680953|sp|D2XNR0.1|FLOT3_MEDTR</t>
  </si>
  <si>
    <t>RecName: Full=Flotillin-like protein 3</t>
  </si>
  <si>
    <t>Locus3778101</t>
  </si>
  <si>
    <t>Locus6267937</t>
  </si>
  <si>
    <t>gi|37999677|sp|Q8C0P7.1|ZN451_MOUSE</t>
  </si>
  <si>
    <t>RecName: Full=E3 SUMO-protein ligase ZNF451</t>
  </si>
  <si>
    <t>Locus5147621</t>
  </si>
  <si>
    <t>gi|209572754|sp|Q8NB25.3|F184A_HUMAN</t>
  </si>
  <si>
    <t>RecName: Full=Protein FAM184A</t>
  </si>
  <si>
    <t>Locus484322</t>
  </si>
  <si>
    <t>gi|82074933|sp|Q5F339.1|CCHL_CHICK</t>
  </si>
  <si>
    <t>RecName: Full=Cytochrome c-type heme lyase</t>
  </si>
  <si>
    <t>Locus1431348</t>
  </si>
  <si>
    <t>gi|327478608|sp|Q8N2E2.4|VWDE_HUMAN</t>
  </si>
  <si>
    <t>RecName: Full=von Willebrand factor D and EGF domain-containing protein</t>
  </si>
  <si>
    <t>Locus775879</t>
  </si>
  <si>
    <t>gi|75313635|sp|Q9SMY6.1|PME45_ARATH</t>
  </si>
  <si>
    <t>RecName: Full=Putative pectinesterase/pectinesterase inhibitor 45</t>
  </si>
  <si>
    <t>Locus3564800</t>
  </si>
  <si>
    <t>Locus3606495</t>
  </si>
  <si>
    <t>Locus3259343</t>
  </si>
  <si>
    <t>Locus2276755</t>
  </si>
  <si>
    <t>Locus5666726</t>
  </si>
  <si>
    <t>gi|209572680|sp|Q96SB4.2|SRPK1_HUMAN</t>
  </si>
  <si>
    <t>RecName: Full=SRSF protein kinase 1</t>
  </si>
  <si>
    <t>Locus1949810</t>
  </si>
  <si>
    <t>gi|229891721|sp|A7RR34.1|FLTOP_NEMVE</t>
  </si>
  <si>
    <t>RecName: Full=Protein Flattop homolog</t>
  </si>
  <si>
    <t>Locus6346573</t>
  </si>
  <si>
    <t>gi|81912948|sp|Q80YS5.1|LRC27_MOUSE</t>
  </si>
  <si>
    <t>RecName: Full=Leucine-rich repeat-containing protein 27</t>
  </si>
  <si>
    <t>Locus3197543</t>
  </si>
  <si>
    <t>gi|212288605|sp|Q8NEA4.2|FBX36_HUMAN</t>
  </si>
  <si>
    <t>RecName: Full=F-box only protein 36</t>
  </si>
  <si>
    <t>Locus234278</t>
  </si>
  <si>
    <t>gi|121941802|sp|Q2TB18.1|ASTE1_HUMAN</t>
  </si>
  <si>
    <t>RecName: Full=Protein asteroid homolog 1</t>
  </si>
  <si>
    <t>Locus6635154</t>
  </si>
  <si>
    <t>gi|44887719|sp|Q8N9W6.2|BOLL_HUMAN</t>
  </si>
  <si>
    <t>RecName: Full=Protein boule-like</t>
  </si>
  <si>
    <t>Locus4677408</t>
  </si>
  <si>
    <t>gi|341940291|sp|Q921C3.2|BRWD1_MOUSE</t>
  </si>
  <si>
    <t>RecName: Full=Bromodomain and WD repeat-containing protein 1</t>
  </si>
  <si>
    <t>Locus5069706</t>
  </si>
  <si>
    <t>gi|121442|sp|P12309.2|GLRX1_PIG</t>
  </si>
  <si>
    <t>RecName: Full=Glutaredoxin-1</t>
  </si>
  <si>
    <t>Locus450287</t>
  </si>
  <si>
    <t>gi|1708057|sp|P51855.1|GSHB_MOUSE</t>
  </si>
  <si>
    <t>RecName: Full=Glutathione synthetase</t>
  </si>
  <si>
    <t>Locus39991</t>
  </si>
  <si>
    <t>gi|229553907|sp|P0C921.1|CJ053_XENTR</t>
  </si>
  <si>
    <t>RecName: Full=UPF0728 protein C10orf53 homolog</t>
  </si>
  <si>
    <t>Locus2042599</t>
  </si>
  <si>
    <t>gi|190461816|sp|A6NL82.2|F183A_HUMAN</t>
  </si>
  <si>
    <t>RecName: Full=Protein FAM183A</t>
  </si>
  <si>
    <t>Locus1570209</t>
  </si>
  <si>
    <t>gi|1711532|sp|P53538.1|SSU72_YEAST</t>
  </si>
  <si>
    <t>RecName: Full=RNA polymerase II subunit A C-terminal domain phosphatase SSU72</t>
  </si>
  <si>
    <t>Locus6905338</t>
  </si>
  <si>
    <t>gi|2501589|sp|P72745.1|Y1101_SYNY3</t>
  </si>
  <si>
    <t>RecName: Full=Universal stress protein Slr1101</t>
  </si>
  <si>
    <t>Locus1845993</t>
  </si>
  <si>
    <t>gi|130407|sp|P10394.1|POL4_DROME</t>
  </si>
  <si>
    <t>RecName: Full=Retrovirus-related Pol polyprotein from transposon 412</t>
  </si>
  <si>
    <t>Locus2604114</t>
  </si>
  <si>
    <t>gi|115502156|sp|Q3KQ77.1|EFCB1_XENLA</t>
  </si>
  <si>
    <t>RecName: Full=EF-hand calcium-binding domain-containing protein 1</t>
  </si>
  <si>
    <t>Locus1837306</t>
  </si>
  <si>
    <t>gi|182639185|sp|A6H694.1|LRC63_MOUSE</t>
  </si>
  <si>
    <t>RecName: Full=Leucine-rich repeat-containing protein 63</t>
  </si>
  <si>
    <t>Locus1434618</t>
  </si>
  <si>
    <t>gi|28202267|sp|Q28201.2|TKDP1_BOVIN</t>
  </si>
  <si>
    <t>RecName: Full=Trophoblast Kunitz domain protein 1</t>
  </si>
  <si>
    <t>Locus288907</t>
  </si>
  <si>
    <t>gi|75076236|sp|Q4R630.1|NDC80_MACFA</t>
  </si>
  <si>
    <t>RecName: Full=Kinetochore protein NDC80 homolog</t>
  </si>
  <si>
    <t>Locus3061166</t>
  </si>
  <si>
    <t>Locus11316</t>
  </si>
  <si>
    <t>gi|2499181|sp|Q28983.1|ZAN_PIG</t>
  </si>
  <si>
    <t>RecName: Full=Zonadhesin</t>
  </si>
  <si>
    <t>Locus5910642</t>
  </si>
  <si>
    <t>gi|327478499|sp|Q0VFZ6.2|CC173_HUMAN</t>
  </si>
  <si>
    <t>RecName: Full=Coiled-coil domain-containing protein 173</t>
  </si>
  <si>
    <t>Locus196251</t>
  </si>
  <si>
    <t>gi|81909397|sp|Q58FA4.1|E2F8_MOUSE</t>
  </si>
  <si>
    <t>RecName: Full=Transcription factor E2F8</t>
  </si>
  <si>
    <t>Locus8739013</t>
  </si>
  <si>
    <t>Locus7943221</t>
  </si>
  <si>
    <t>gi|121948181|sp|Q14CB8.1|RHG19_HUMAN</t>
  </si>
  <si>
    <t>RecName: Full=Rho GTPase-activating protein 19</t>
  </si>
  <si>
    <t>Locus367924</t>
  </si>
  <si>
    <t>gi|1018583372|sp|O43602.4|DCX_HUMAN</t>
  </si>
  <si>
    <t>RecName: Full=Neuronal migration protein doublecortin</t>
  </si>
  <si>
    <t>Locus6851813</t>
  </si>
  <si>
    <t>gi|6015048|sp|O46629.1|ECHB_BOVIN</t>
  </si>
  <si>
    <t>RecName: Full=Trifunctional enzyme subunit beta</t>
  </si>
  <si>
    <t>Locus245665</t>
  </si>
  <si>
    <t>gi|182702118|sp|P49898.2|IOD3_LITCT</t>
  </si>
  <si>
    <t>RecName: Full=Thyroxine 5-deiodinase</t>
  </si>
  <si>
    <t>Locus6868894</t>
  </si>
  <si>
    <t>gi|75076187|sp|Q4R5Y0.1|CK001_MACFA</t>
  </si>
  <si>
    <t>RecName: Full=UPF0686 protein C11orf1 homolog</t>
  </si>
  <si>
    <t>Locus334840</t>
  </si>
  <si>
    <t>gi|147742890|sp|Q9Y4B6.3|DCAF1_HUMAN</t>
  </si>
  <si>
    <t>RecName: Full=DDB1- and CUL4-associated factor 1</t>
  </si>
  <si>
    <t>Locus1595157</t>
  </si>
  <si>
    <t>Locus4738688</t>
  </si>
  <si>
    <t>gi|74747835|sp|Q5VZQ5.1|TEX36_HUMAN</t>
  </si>
  <si>
    <t>RecName: Full=Testis-expressed protein 36</t>
  </si>
  <si>
    <t>Locus2210802</t>
  </si>
  <si>
    <t>Locus5883614</t>
  </si>
  <si>
    <t>Locus6346681</t>
  </si>
  <si>
    <t>gi|30580462|sp|Q9MBF8.1|DYH1B_CHLRE</t>
  </si>
  <si>
    <t>RecName: Full=Dynein-1-beta heavy chain</t>
  </si>
  <si>
    <t>Locus1212250</t>
  </si>
  <si>
    <t>gi|82182078|sp|Q6DBQ8.1|CPTP_DANRE</t>
  </si>
  <si>
    <t>RecName: Full=Ceramide-1-phosphate transfer protein</t>
  </si>
  <si>
    <t>Locus6856732</t>
  </si>
  <si>
    <t>gi|341940555|sp|Q9DAQ4.3|CB081_MOUSE</t>
  </si>
  <si>
    <t>RecName: Full=Uncharacterized protein C2orf81 homolog</t>
  </si>
  <si>
    <t>Locus565673</t>
  </si>
  <si>
    <t>Locus717042</t>
  </si>
  <si>
    <t>Locus1507198</t>
  </si>
  <si>
    <t>gi|23503070|sp|Q06547.2|GABP1_HUMAN</t>
  </si>
  <si>
    <t>RecName: Full=GA-binding protein subunit beta-1</t>
  </si>
  <si>
    <t>Locus8585326</t>
  </si>
  <si>
    <t>gi|75048729|sp|Q95LL8.1|EFC12_MACFA</t>
  </si>
  <si>
    <t>RecName: Full=EF-hand calcium-binding domain-containing protein 12</t>
  </si>
  <si>
    <t>Locus293890</t>
  </si>
  <si>
    <t>gi|341940870|sp|Q9WV04.2|KIF9_MOUSE</t>
  </si>
  <si>
    <t>RecName: Full=Kinesin-like protein KIF9</t>
  </si>
  <si>
    <t>Locus7781890</t>
  </si>
  <si>
    <t>gi|20532410|sp|P46471.5|PRS7_MOUSE</t>
  </si>
  <si>
    <t>RecName: Full=26S proteasome regulatory subunit 7</t>
  </si>
  <si>
    <t>Locus8233335</t>
  </si>
  <si>
    <t>gi|11387171|sp|P57370.1|SOHB_BUCAI</t>
  </si>
  <si>
    <t>RecName: Full=Probable protease SohB</t>
  </si>
  <si>
    <t>Locus5091133</t>
  </si>
  <si>
    <t>gi|81896145|sp|Q8BHR8.1|CK049_MOUSE</t>
  </si>
  <si>
    <t>RecName: Full=UPF0705 protein C11orf49 homolog</t>
  </si>
  <si>
    <t>Locus1535632</t>
  </si>
  <si>
    <t>Locus333981</t>
  </si>
  <si>
    <t>gi|116569|sp|P14099.2|PDE2A_BOVIN</t>
  </si>
  <si>
    <t>RecName: Full=cGMP-dependent 3'</t>
  </si>
  <si>
    <t>Locus3978206</t>
  </si>
  <si>
    <t>NU_ATPD NU_ATPG NU_ATPO NU_NDUA9 NU_NDUAA NU_NDUAD NU_NDUB3 NU_NDUB8 NU_NDUB9 NU_NDUS2 NU_NDUS3 NU_NDUS4 NU_NDUS8 NU_NDUV1 NU_NDUV2 NU_QCR2 NU_CY1 NU_ATP5H NU_ATPA NU_ATPB</t>
  </si>
  <si>
    <t>gi|1174481|sp|P42678.1|ETIF1_ANOGA</t>
  </si>
  <si>
    <t>RecName: Full=Eukaryotic translation initiation factor eIF1</t>
  </si>
  <si>
    <t>Locus5260683</t>
  </si>
  <si>
    <t>NU_ATPG NU_AT5F1 NU_ATPO NU_NDUA9 NU_NDUAA NU_NDUB3 NU_NDUB8 NU_NDUS1 NU_NDUS2 NU_NDUS4 NU_NDUS7 NU_NDUS8 NU_NDUV1 NU_NDUV2 NU_QCR2 NU_UCRI NU_CY1 NU_ATPA NU_ATPB</t>
  </si>
  <si>
    <t>gi|15213977|sp|Q9H3K2.2|GHITM_HUMAN</t>
  </si>
  <si>
    <t>RecName: Full=Growth hormone-inducible transmembrane protein</t>
  </si>
  <si>
    <t>Locus6415998</t>
  </si>
  <si>
    <t>NU_ATPK NU_COX12 NU_COX5A NU_COX5B NU_NDUA6 NU_NDUA7 NU_NDUA8 NU_NDUAD NU_NDUB3 NU_NDUB9 NU_NDUBA NU_NDUBB NU_NDUS3 NU_NDUS5 NU_QCR10 NU_QCR7 NU_ATP5H NU_ATP5J</t>
  </si>
  <si>
    <t>Locus7440035</t>
  </si>
  <si>
    <t>NU_ATPG NU_ATPO NU_AT5F1 NU_COX5B NU_NDUA5 NU_NDUA6 NU_NDUAC NU_NDUAD NU_NDUB3 NU_NDUB8 NU_NDUB9 NU_NDUS2 NU_NDUS3 NU_NDUS7 NU_NDUV2 NU_ATP5H</t>
  </si>
  <si>
    <t>gi|363548523|sp|P54246.4|ACR5_CAEEL</t>
  </si>
  <si>
    <t>RecName: Full=Acetylcholine receptor subunit alpha-type acr-5</t>
  </si>
  <si>
    <t>Locus8392362</t>
  </si>
  <si>
    <t>NU_ATPG NU_ATPO NU_CY1 NU_NDUA9 NU_NDUAA NU_NDUB8 NU_NDUS2 NU_NDUS8 NU_NDUV1 NU_NDUV2 NU_QCR2 NU_UCRI NU_ATP5H NU_ATPA NU_ATPB</t>
  </si>
  <si>
    <t>gi|75076495|sp|Q4R6U7.1|RM30_MACFA</t>
  </si>
  <si>
    <t>RecName: Full=39S ribosomal protein L30</t>
  </si>
  <si>
    <t>Locus4010065</t>
  </si>
  <si>
    <t>NU_AT5F1 NU_NDUAA NU_NDUB5 NU_NDUF2 NU_NDUS2 NU_NDUS6 NU_NDUS7 NU_NDUS8 NU_NDUV1 NU_QCR6 NU_UCRI NU_CY1 NU_ATPA NU_ATPB</t>
  </si>
  <si>
    <t>gi|12585262|sp|Q9UII2.1|ATIF1_HUMAN</t>
  </si>
  <si>
    <t>RecName: Full=ATPase inhibitor</t>
  </si>
  <si>
    <t>Locus106866</t>
  </si>
  <si>
    <t>NU_ATPK NU_NDUA5 NU_NDUA6 NU_NDUAC NU_NDUAD NU_NDUB4 NU_NDUB5 NU_NDUC2 NU_NDUF2 NU_NDUS6 NU_NDUS7 NU_QCR6 NU_ATP5J NU_AT5F1</t>
  </si>
  <si>
    <t>Locus6479458</t>
  </si>
  <si>
    <t>NU_ATPG NU_ATPO NU_NDUA9 NU_NDUAA NU_NDUS2 NU_NDUS4 NU_NDUS8 NU_NDUV1 NU_NDUV2 NU_QCR2 NU_UCRI NU_CY1 NU_ATPA NU_ATPB</t>
  </si>
  <si>
    <t>gi|62510647|sp|Q8HXY0.1|ETFA_MACFA</t>
  </si>
  <si>
    <t>RecName: Full=Electron transfer flavoprotein subunit alpha</t>
  </si>
  <si>
    <t>Locus123164</t>
  </si>
  <si>
    <t>NU_ATP5H NU_NDUA9 NU_NDUAA NU_NDUB3 NU_NDUBA NU_NDUS1 NU_NDUS3 NU_NDUS4 NU_NDUS8 NU_QCR2 NU_QCR7 NU_COX5B NU_ATPD</t>
  </si>
  <si>
    <t>gi|85701142|sp|Q3SZ71.1|MPPB_BOVIN</t>
  </si>
  <si>
    <t>RecName: Full=Mitochondrial-processing peptidase subunit beta</t>
  </si>
  <si>
    <t>Locus2908707</t>
  </si>
  <si>
    <t>NU_AT5F1 NU_ATPO NU_NDUAA NU_NDUB5 NU_NDUS1 NU_NDUS2 NU_NDUS8 NU_NDUV1 NU_QCR6 NU_UCRI NU_CY1 NU_ATPA NU_ATPB</t>
  </si>
  <si>
    <t>gi|21759257|sp|Q8VEM8.1|MPCP_MOUSE</t>
  </si>
  <si>
    <t>RecName: Full=Phosphate carrier protein</t>
  </si>
  <si>
    <t>Locus7197778</t>
  </si>
  <si>
    <t>NU_ATPG NU_ATPO NU_AT5F1 NU_CY1 NU_NDUAA NU_NDUS1 NU_NDUS2 NU_NDUS8 NU_NDUV1 NU_QCR2 NU_ATPA NU_ATPB</t>
  </si>
  <si>
    <t>gi|21264394|sp|P34455.2|ACON_CAEEL</t>
  </si>
  <si>
    <t>RecName: Full=Probable aconitate hydratase</t>
  </si>
  <si>
    <t>Locus732983</t>
  </si>
  <si>
    <t>NU_ATPD NU_NDUA6 NU_NDUA9 NU_NDUAD NU_NDUB3 NU_NDUB4 NU_NDUB8 NU_NDUB9 NU_ATPK NU_ATPO NU_COX5B NU_ATP5J</t>
  </si>
  <si>
    <t>Locus4018108</t>
  </si>
  <si>
    <t>NU_COX12 NU_NDUA1 NU_NDUA7 NU_NDUA8 NU_NDUBB NU_NDUS5 NU_QCR10 NU_QCR7 NU_QCR8 NU_COX5A NU_ATP5J</t>
  </si>
  <si>
    <t>gi|57012678|sp|Q7M729.1|SCN4B_MOUSE</t>
  </si>
  <si>
    <t>RecName: Full=Sodium channel subunit beta-4</t>
  </si>
  <si>
    <t>Locus49632</t>
  </si>
  <si>
    <t>NU_ATP5H NU_COX5A NU_COX6A NU_NDUA1 NU_NDUA8 NU_NDUA9 NU_NDUAA NU_NDUB7 NU_NDUBA NU_NDUBB NU_NDUS3</t>
  </si>
  <si>
    <t>Locus3799305</t>
  </si>
  <si>
    <t>NU_ATPG NU_ATPO NU_NDUA9 NU_NDUAD NU_NDUB8 NU_NDUB9 NU_NDUS2 NU_NDUS8 NU_NDUV2 NU_ATP5H NU_ATPA</t>
  </si>
  <si>
    <t>gi|20139719|sp|Q9CQ40.1|RM49_MOUSE</t>
  </si>
  <si>
    <t>RecName: Full=39S ribosomal protein L49</t>
  </si>
  <si>
    <t>Locus4271059</t>
  </si>
  <si>
    <t>NU_NDUA1 NU_NDUA7 NU_NDUA8 NU_NDUB7 NU_NDUBA NU_NDUBB NU_NDUS3 NU_QCR10 NU_QCR7 NU_COX6A</t>
  </si>
  <si>
    <t>gi|52782766|sp|Q9Z336.1|DYLT1_RAT</t>
  </si>
  <si>
    <t>RecName: Full=Dynein light chain Tctex-type 1</t>
  </si>
  <si>
    <t>NU_ATPG NU_CY1 NU_NDUAA NU_NDUS2 NU_NDUS8 NU_NDUV1 NU_QCR2 NU_UCRI NU_ATPA NU_ATPB</t>
  </si>
  <si>
    <t>Locus6990613</t>
  </si>
  <si>
    <t>NU_COX6A NU_NDUA1 NU_NDUA7 NU_NDUA8 NU_NDUB7 NU_NDUBA NU_NDUBB NU_NDUS3 NU_QCR10 NU_QCR7</t>
  </si>
  <si>
    <t>Locus6981674</t>
  </si>
  <si>
    <t>NU_ATPD NU_ATPO NU_COX5B NU_NDUA9 NU_NDUB4 NU_NDUB8 NU_NDUS1 NU_NDUS4 NU_NDUV2 NU_QCR2</t>
  </si>
  <si>
    <t>gi|21542021|sp|Q9VAI1.1|CIA30_DROME</t>
  </si>
  <si>
    <t>RecName: Full=Complex I intermediate-associated protein 30</t>
  </si>
  <si>
    <t>NU_CY1 NU_NDUAA NU_NDUS1 NU_NDUS2 NU_NDUS8 NU_NDUV1 NU_QCR2 NU_UCRI NU_ATPA NU_ATPB</t>
  </si>
  <si>
    <t>Locus2895821</t>
  </si>
  <si>
    <t>NU_AT5F1 NU_NDUAC NU_NDUS1 NU_NDUS2 NU_NDUS7 NU_NDUV1 NU_NDUV2 NU_QCR6 NU_ATPA NU_ATPB</t>
  </si>
  <si>
    <t>Locus7037568</t>
  </si>
  <si>
    <t>NU_AT5F1 NU_CY1 NU_NDUS1 NU_NDUS7 NU_NDUS8 NU_NDUV1 NU_QCR2 NU_SDHB NU_UCRI NU_ATPB</t>
  </si>
  <si>
    <t>Locus487810</t>
  </si>
  <si>
    <t>gi|1160421876|sp|Q59W52.2|PRP28_CANAL</t>
  </si>
  <si>
    <t>RecName: Full=Pre-mRNA-splicing ATP-dependent RNA helicase PRP28</t>
  </si>
  <si>
    <t>NU_NDUAA NU_NDUS1 NU_NDUS2 NU_NDUS8 NU_NDUV1 NU_QCR2 NU_UCRI NU_CY1 NU_ATPA NU_ATPB</t>
  </si>
  <si>
    <t>Locus6857211</t>
  </si>
  <si>
    <t>NU_COX6A NU_NDUA1 NU_NDUA7 NU_NDUA8 NU_NDUB7 NU_NDUBB NU_NDUS5 NU_QCR10 NU_QCR8</t>
  </si>
  <si>
    <t>gi|74872712|sp|Q9W4L1.2|RM33_DROME</t>
  </si>
  <si>
    <t>RecName: Full=39S ribosomal protein L33</t>
  </si>
  <si>
    <t>Locus4218395</t>
  </si>
  <si>
    <t>NU_NDUA1 NU_NDUA8 NU_NDUAA NU_NDUB7 NU_NDUBA NU_NDUBB NU_NDUS3 NU_COX6A NU_ATP5H</t>
  </si>
  <si>
    <t>gi|119367813|sp|Q1LZ96.1|ATPF2_BOVIN</t>
  </si>
  <si>
    <t>RecName: Full=ATP synthase mitochondrial F1 complex assembly factor 2</t>
  </si>
  <si>
    <t>Locus3458050</t>
  </si>
  <si>
    <t>NU_AT5F1 NU_NDUS1 NU_NDUS2 NU_NDUS7 NU_NDUS8 NU_NDUV1 NU_NDUV2 NU_ATPA NU_ATPB</t>
  </si>
  <si>
    <t>Locus834399</t>
  </si>
  <si>
    <t>NU_ATPD NU_NDUA9 NU_NDUB3 NU_NDUB7 NU_NDUB8 NU_NDUBA NU_NDUBB NU_NDUS3 NU_COX5B</t>
  </si>
  <si>
    <t>gi|51316917|sp|Q9H9J2.1|RM44_HUMAN</t>
  </si>
  <si>
    <t>RecName: Full=39S ribosomal protein L44</t>
  </si>
  <si>
    <t>Locus4050469</t>
  </si>
  <si>
    <t>NU_NDUA1 NU_NDUA9 NU_NDUAA NU_NDUB7 NU_NDUBA NU_NDUS3 NU_QCR2 NU_COX6A NU_ATP5H</t>
  </si>
  <si>
    <t>gi|527504078|sp|Q93425.3|RT05_CAEEL</t>
  </si>
  <si>
    <t>RecName: Full=Putative 28S ribosomal protein S5</t>
  </si>
  <si>
    <t>Locus3800810</t>
  </si>
  <si>
    <t>NU_NDUA1 NU_NDUA7 NU_NDUA8 NU_NDUB7 NU_NDUBA NU_NDUBB NU_NDUS5 NU_QCR10 NU_COX6A</t>
  </si>
  <si>
    <t>gi|62900529|sp|Q6GQN8.2|MECR_DANRE</t>
  </si>
  <si>
    <t>RecName: Full=Enoyl-[acyl-carrier-protein] reductase</t>
  </si>
  <si>
    <t>Locus568375</t>
  </si>
  <si>
    <t>NU_COX6A NU_NDUA1 NU_NDUA7 NU_NDUA8 NU_NDUB7 NU_NDUBA NU_NDUBB NU_QCR10 NU_QCR7</t>
  </si>
  <si>
    <t>gi|15213995|sp|Q9GR88.1|ERF1_POLMI</t>
  </si>
  <si>
    <t>RecName: Full=Eukaryotic peptide chain release factor subunit 1</t>
  </si>
  <si>
    <t>Locus1105814</t>
  </si>
  <si>
    <t>NU_NDUA1 NU_NDUA7 NU_NDUA8 NU_NDUB7 NU_NDUBA NU_NDUBB NU_QCR10 NU_QCR7 NU_COX6A</t>
  </si>
  <si>
    <t>Locus6581535</t>
  </si>
  <si>
    <t>NU_ATPK NU_COX12 NU_COX5A NU_NDUA7 NU_NDUA8 NU_NDUBB NU_QCR10 NU_QCR7 NU_ATP5J</t>
  </si>
  <si>
    <t>Locus7803969</t>
  </si>
  <si>
    <t>NU_ATPD NU_COX6A NU_NDUA9 NU_NDUAA NU_NDUB7 NU_NDUB8 NU_NDUBA NU_NDUS3 NU_QCR2</t>
  </si>
  <si>
    <t>gi|52783797|sp|P63208.2|SKP1_HUMAN</t>
  </si>
  <si>
    <t>RecName: Full=S-phase kinase-associated protein 1</t>
  </si>
  <si>
    <t>NU_ATPO NU_NDUA9 NU_NDUAA NU_NDUS2 NU_NDUS8 NU_QCR2 NU_ATPA NU_ATPB</t>
  </si>
  <si>
    <t>Locus7331042</t>
  </si>
  <si>
    <t>NU_CY1 NU_NDUB5 NU_NDUS8 NU_NDUV1 NU_QCR6 NU_UCRI NU_ATPA NU_ATPB</t>
  </si>
  <si>
    <t>gi|334350948|sp|B5XBI1.1|IF43A_SALSA</t>
  </si>
  <si>
    <t>RecName: Full=Intraflagellar transport protein 43 homolog A</t>
  </si>
  <si>
    <t>Locus7245834</t>
  </si>
  <si>
    <t>NU_COX6A NU_NDUA1 NU_NDUA8 NU_NDUB7 NU_NDUBA NU_NDUBB NU_NDUS3 NU_QCR10</t>
  </si>
  <si>
    <t>gi|54036414|sp|Q80UW8.1|RPAB1_MOUSE</t>
  </si>
  <si>
    <t>RecName: Full=DNA-directed RNA polymerases I</t>
  </si>
  <si>
    <t>Locus4092966</t>
  </si>
  <si>
    <t>NU_ATPG NU_AT5F1 NU_ATPO NU_NDUAD NU_NDUB9 NU_NDUS2 NU_NDUV2 NU_ATPA</t>
  </si>
  <si>
    <t>gi|124028627|sp|Q9NZE8.3|RM35_HUMAN</t>
  </si>
  <si>
    <t>RecName: Full=39S ribosomal protein L35</t>
  </si>
  <si>
    <t>Locus6641562</t>
  </si>
  <si>
    <t>gi|13633946|sp|Q9VY28.1|RT25_DROME</t>
  </si>
  <si>
    <t>RecName: Full=Probable 28S ribosomal protein S25</t>
  </si>
  <si>
    <t>NU_ATPG NU_NDUAA NU_NDUS2 NU_NDUS8 NU_NDUV1 NU_CY1 NU_ATPA NU_ATPB</t>
  </si>
  <si>
    <t>Locus9096</t>
  </si>
  <si>
    <t>NU_NDUA1 NU_NDUA7 NU_NDUA8 NU_NDUB7 NU_NDUBA NU_QCR10 NU_QCR7 NU_COX6A</t>
  </si>
  <si>
    <t>gi|123905729|sp|Q0IIZ5.1|KBP_XENTR</t>
  </si>
  <si>
    <t>RecName: Full=KIF1-binding protein</t>
  </si>
  <si>
    <t>NU_NDUAA NU_NDUS2 NU_NDUS8 NU_NDUV1 NU_UCRI NU_CY1 NU_ATPA NU_ATPB</t>
  </si>
  <si>
    <t>NU_ATPG NU_ATPO NU_NDUA9 NU_NDUAA NU_NDUB8 NU_NDUS2 NU_NDUS3 NU_QCR2</t>
  </si>
  <si>
    <t>Locus8365423</t>
  </si>
  <si>
    <t>NU_AT5F1 NU_SDHC-1 NU_NDUS1 NU_NDUS7 NU_SDHA NU_SDHB NU_UCRI NU_ATPB</t>
  </si>
  <si>
    <t>gi|82213243|sp|Q8JFP1.1|IF4A2_CHICK</t>
  </si>
  <si>
    <t>RecName: Full=Eukaryotic initiation factor 4A-II</t>
  </si>
  <si>
    <t>Locus5346441</t>
  </si>
  <si>
    <t>NU_NDUA5 NU_NDUA6 NU_NDUAC NU_NDUB4 NU_NDUC2 NU_NDUF2 NU_NDUS6 NU_NDUS7</t>
  </si>
  <si>
    <t>gi|122063590|sp|Q7JZM8.1|RM41_DROME</t>
  </si>
  <si>
    <t>RecName: Full=39S ribosomal protein L41</t>
  </si>
  <si>
    <t>Locus193910</t>
  </si>
  <si>
    <t>NU_ATPK NU_COX5B NU_COX6A NU_NDUA8 NU_NDUB7 NU_NDUBA NU_NDUBB NU_QCR7</t>
  </si>
  <si>
    <t>gi|172046008|sp|O70325.4|GPX4_MOUSE</t>
  </si>
  <si>
    <t>RecName: Full=Phospholipid hydroperoxide glutathione peroxidase</t>
  </si>
  <si>
    <t>Locus5444093</t>
  </si>
  <si>
    <t>NU_ATPG NU_ATPO NU_NDUS2 NU_NDUS8 NU_NDUV1 NU_CY1 NU_ATPA NU_ATPB</t>
  </si>
  <si>
    <t>gi|88941977|sp|Q2YDF6.1|RT35_BOVIN</t>
  </si>
  <si>
    <t>RecName: Full=28S ribosomal protein S35</t>
  </si>
  <si>
    <t>NU_ATPG NU_ATPO NU_NDUA9 NU_NDUAA NU_NDUB3 NU_NDUB8 NU_NDUS2 NU_QCR2</t>
  </si>
  <si>
    <t>Locus437786</t>
  </si>
  <si>
    <t>NU_NDUAA NU_NDUS1 NU_NDUS8 NU_NDUV1 NU_QCR2 NU_UCRI NU_ATPB</t>
  </si>
  <si>
    <t>gi|729137|sp|Q05973.1|SCN1_HETBL</t>
  </si>
  <si>
    <t>RecName: Full=Sodium channel protein 1 brain</t>
  </si>
  <si>
    <t>Locus8103704</t>
  </si>
  <si>
    <t>NU_ATPK NU_COX12 NU_NDUA5 NU_NDUA6 NU_NDUAC NU_NDUC2 NU_ATP5J</t>
  </si>
  <si>
    <t>gi|47117088|sp|P61270.3|RS11_MACFA</t>
  </si>
  <si>
    <t>RecName: Full=40S ribosomal protein S11</t>
  </si>
  <si>
    <t>NU_CY1 NU_NDUB5 NU_NDUS8 NU_QCR2 NU_UCRI NU_ATPA NU_ATPB</t>
  </si>
  <si>
    <t>Locus5277154</t>
  </si>
  <si>
    <t>NU_SDHC-1 NU_COX5B NU_NDUS4 NU_NDUS7 NU_NDUV1 NU_NDUV2 NU_SDHB</t>
  </si>
  <si>
    <t>gi|62286534|sp|Q66KY3.2|CUTA_XENLA</t>
  </si>
  <si>
    <t>RecName: Full=Protein CutA homolog</t>
  </si>
  <si>
    <t>Locus112055</t>
  </si>
  <si>
    <t>NU_NDUA1 NU_NDUA8 NU_NDUB7 NU_NDUBA NU_NDUS3 NU_QCR10 NU_COX6A</t>
  </si>
  <si>
    <t>gi|82202484|sp|Q6P8D9.1|UBC12_XENTR</t>
  </si>
  <si>
    <t>RecName: Full=NEDD8-conjugating enzyme Ubc12</t>
  </si>
  <si>
    <t>Locus4014039</t>
  </si>
  <si>
    <t>NU_NDUA5 NU_NDUAC NU_NDUB5 NU_NDUC2 NU_NDUF2 NU_NDUS6 NU_QCR6</t>
  </si>
  <si>
    <t>Locus5715848</t>
  </si>
  <si>
    <t>NU_COX12 NU_NDUA1 NU_NDUA7 NU_NDUB7 NU_NDUBB NU_QCR10 NU_ATP5J</t>
  </si>
  <si>
    <t>Locus8348410</t>
  </si>
  <si>
    <t>NU_ATPD NU_SDHC-1 NU_COX5B NU_NDUBA NU_NDUS1 NU_QCR7 NU_SDHB</t>
  </si>
  <si>
    <t>gi|75040807|sp|Q5NVR2.1|MDHM_PONAB</t>
  </si>
  <si>
    <t>RecName: Full=Malate dehydrogenase</t>
  </si>
  <si>
    <t>Locus5341032</t>
  </si>
  <si>
    <t>NU_NDUA1 NU_NDUA8 NU_NDUB7 NU_NDUBA NU_NDUBB NU_NDUS3 NU_COX6A</t>
  </si>
  <si>
    <t>gi|123910711|sp|Q3B8M3.1|EI3EB_XENLA</t>
  </si>
  <si>
    <t>RecName: Full=Eukaryotic translation initiation factor 3 subunit E-B</t>
  </si>
  <si>
    <t>Locus3228882</t>
  </si>
  <si>
    <t>NU_AT5F1 NU_NDUA5 NU_NDUAD NU_NDUB5 NU_NDUS2 NU_NDUS6 NU_QCR6</t>
  </si>
  <si>
    <t>gi|51317294|sp|P62870.1|ELOB_RAT</t>
  </si>
  <si>
    <t>RecName: Full=Elongin-B</t>
  </si>
  <si>
    <t>Locus7462930</t>
  </si>
  <si>
    <t>NU_COX6A NU_NDUA1 NU_NDUA7 NU_NDUA8 NU_NDUB7 NU_NDUBB NU_QCR10</t>
  </si>
  <si>
    <t>gi|34098700|sp|Q9CQK7.1|RWDD1_MOUSE</t>
  </si>
  <si>
    <t>RecName: Full=RWD domain-containing protein 1</t>
  </si>
  <si>
    <t>Locus241531</t>
  </si>
  <si>
    <t>NU_COX6A NU_NDUA1 NU_NDUA8 NU_NDUB7 NU_NDUBA NU_NDUBB NU_NDUS3</t>
  </si>
  <si>
    <t>gi|38503340|sp|Q8HXP8.3|SODC_CALJA</t>
  </si>
  <si>
    <t>RecName: Full=Superoxide dismutase [Cu-Zn]</t>
  </si>
  <si>
    <t>Locus7433056</t>
  </si>
  <si>
    <t>NU_COX12 NU_NDUA5 NU_NDUA6 NU_NDUAC NU_NDUC2 NU_NDUS6 NU_ATP5J</t>
  </si>
  <si>
    <t>Locus4264123</t>
  </si>
  <si>
    <t>NU_ATPK NU_COX12 NU_NDUA6 NU_NDUA7 NU_QCR7 NU_COX5A NU_ATP5J</t>
  </si>
  <si>
    <t>gi|74866142|sp|Q8SZ16.1|SDHF3_DROME</t>
  </si>
  <si>
    <t>RecName: Full=Succinate dehydrogenase assembly factor 3</t>
  </si>
  <si>
    <t>Locus503670</t>
  </si>
  <si>
    <t>NU_ATPO NU_AT5F1 NU_NDUAD NU_NDUB8 NU_NDUS2 NU_NDUS8 NU_NDUV2</t>
  </si>
  <si>
    <t>gi|55976225|sp|O95363.1|SYFM_HUMAN</t>
  </si>
  <si>
    <t>RecName: Full=Phenylalanine--tRNA ligase</t>
  </si>
  <si>
    <t>Locus6916556</t>
  </si>
  <si>
    <t>NU_COX6A NU_NDUA1 NU_NDUA9 NU_NDUAA NU_NDUB7 NU_NDUBA NU_NDUS3</t>
  </si>
  <si>
    <t>gi|82182030|sp|Q6AZN4.1|RM15_XENLA</t>
  </si>
  <si>
    <t>RecName: Full=39S ribosomal protein L15</t>
  </si>
  <si>
    <t>Locus6977300</t>
  </si>
  <si>
    <t>gi|6685511|sp|O00303.1|EIF3F_HUMAN</t>
  </si>
  <si>
    <t>RecName: Full=Eukaryotic translation initiation factor 3 subunit F</t>
  </si>
  <si>
    <t>Locus239769</t>
  </si>
  <si>
    <t>NU_COX6A NU_NDUA7 NU_NDUA8 NU_NDUB7 NU_NDUBA NU_QCR10 NU_QCR7</t>
  </si>
  <si>
    <t>gi|122136044|sp|Q2KIK2.1|MP17L_BOVIN</t>
  </si>
  <si>
    <t>RecName: Full=Mpv17-like protein</t>
  </si>
  <si>
    <t>Locus7840749</t>
  </si>
  <si>
    <t>NU_COX6A NU_NDUA1 NU_NDUA7 NU_NDUA8 NU_NDUB7 NU_NDUBA NU_NDUBB</t>
  </si>
  <si>
    <t>gi|51702278|sp|P62924.1|IF5A_SPOEX</t>
  </si>
  <si>
    <t>RecName: Full=Eukaryotic translation initiation factor 5A</t>
  </si>
  <si>
    <t>NU_COX6A NU_NDUA1 NU_NDUA7 NU_NDUA8 NU_NDUB7 NU_NDUBA NU_QCR10</t>
  </si>
  <si>
    <t>Locus4206859</t>
  </si>
  <si>
    <t>NU_ATPD NU_AT5F1 NU_ATPO NU_NDUS3 NU_NDUS7 NU_NDUS8 NU_NDUV2</t>
  </si>
  <si>
    <t>gi|166227802|sp|A1A4M4.1|TATD3_BOVIN</t>
  </si>
  <si>
    <t>RecName: Full=Putative deoxyribonuclease TATDN3</t>
  </si>
  <si>
    <t>Locus121415</t>
  </si>
  <si>
    <t>NU_ATPG NU_ATPO NU_NDUAD NU_NDUS2 NU_ATPA NU_ATPB</t>
  </si>
  <si>
    <t>gi|223634703|sp|P13086.2|SUCA_RAT</t>
  </si>
  <si>
    <t>RecName: Full=Succinate--CoA ligase [ADP/GDP-forming] subunit alpha</t>
  </si>
  <si>
    <t>Locus4087166</t>
  </si>
  <si>
    <t>NU_ATPO NU_NDUA9 NU_NDUAD NU_NDUB8 NU_NDUB9 NU_NDUV2</t>
  </si>
  <si>
    <t>gi|108935898|sp|P82917.2|RT18C_BOVIN</t>
  </si>
  <si>
    <t>RecName: Full=28S ribosomal protein S18c</t>
  </si>
  <si>
    <t>Locus8598917</t>
  </si>
  <si>
    <t>NU_COX6A NU_NDUA1 NU_NDUA8 NU_NDUB7 NU_NDUBA NU_NDUS3</t>
  </si>
  <si>
    <t>gi|408360069|sp|P42125.2|ECI1_MOUSE</t>
  </si>
  <si>
    <t>RecName: Full=Enoyl-CoA delta isomerase 1</t>
  </si>
  <si>
    <t>NU_CY1 NU_NDUS1 NU_NDUS2 NU_NDUS8 NU_QCR2 NU_ATPB</t>
  </si>
  <si>
    <t>Locus96593</t>
  </si>
  <si>
    <t>NU_NDUA1 NU_NDUB7 NU_NDUBA NU_QCR10 NU_QCR7 NU_COX6A</t>
  </si>
  <si>
    <t>Locus3398715</t>
  </si>
  <si>
    <t>NU_NDUA7 NU_NDUA8 NU_NDUB7 NU_NDUBA NU_QCR7 NU_COX6A</t>
  </si>
  <si>
    <t>gi|34921544|sp|Q60876.3|4EBP1_MOUSE</t>
  </si>
  <si>
    <t>RecName: Full=Eukaryotic translation initiation factor 4E-binding protein 1</t>
  </si>
  <si>
    <t>Locus1266052</t>
  </si>
  <si>
    <t>NU_NDUA1 NU_NDUA7 NU_NDUA8 NU_NDUB7 NU_QCR10 NU_COX6A</t>
  </si>
  <si>
    <t>gi|24212201|sp|Q9NVS2.1|RT18A_HUMAN</t>
  </si>
  <si>
    <t>RecName: Full=39S ribosomal protein S18a</t>
  </si>
  <si>
    <t>Locus156784</t>
  </si>
  <si>
    <t>NU_NDUA1 NU_NDUA7 NU_NDUB7 NU_NDUBB NU_QCR10 NU_COX6A</t>
  </si>
  <si>
    <t>gi|62510510|sp|Q9CRB9.1|MIC19_MOUSE</t>
  </si>
  <si>
    <t>RecName: Full=MICOS complex subunit Mic19</t>
  </si>
  <si>
    <t>Locus304295</t>
  </si>
  <si>
    <t>NU_COX6A NU_NDUA1 NU_NDUA8 NU_NDUB7 NU_NDUBB NU_NDUS3</t>
  </si>
  <si>
    <t>gi|75075830|sp|Q4R4V8.1|EI2BA_MACFA</t>
  </si>
  <si>
    <t>RecName: Full=Translation initiation factor eIF-2B subunit alpha</t>
  </si>
  <si>
    <t>Locus1440656</t>
  </si>
  <si>
    <t>NU_NDUA5 NU_NDUA6 NU_NDUAC NU_NDUC2 NU_NDUS6 NU_QCR6</t>
  </si>
  <si>
    <t>gi|132941|sp|P04646.1|RL35A_RAT</t>
  </si>
  <si>
    <t>RecName: Full=60S ribosomal protein L35a</t>
  </si>
  <si>
    <t>Locus3962724</t>
  </si>
  <si>
    <t>NU_NDUA1 NU_NDUA8 NU_NDUB7 NU_NDUBA NU_NDUS3 NU_COX6A</t>
  </si>
  <si>
    <t>gi|21759002|sp|Q9CR21.1|ACPM_MOUSE</t>
  </si>
  <si>
    <t>Locus2690552</t>
  </si>
  <si>
    <t>NU_NDUA5 NU_NDUAC NU_NDUB5 NU_NDUC2 NU_NDUS6 NU_QCR6</t>
  </si>
  <si>
    <t>gi|47117240|sp|Q8K0H5.1|TAF10_MOUSE</t>
  </si>
  <si>
    <t>RecName: Full=Transcription initiation factor TFIID subunit 10</t>
  </si>
  <si>
    <t>Locus4152147</t>
  </si>
  <si>
    <t>NU_NDUA1 NU_NDUA7 NU_NDUB7 NU_NDUBB NU_NDUS3 NU_COX6A</t>
  </si>
  <si>
    <t>gi|82180086|sp|Q5U4Z8.1|RM20_XENLA</t>
  </si>
  <si>
    <t>RecName: Full=39S ribosomal protein L20</t>
  </si>
  <si>
    <t>Locus467532</t>
  </si>
  <si>
    <t>NU_CY1 NU_NDUS1 NU_NDUS8 NU_QCR2 NU_UCRI NU_ATPB</t>
  </si>
  <si>
    <t>gi|74752914|sp|Q9NR12.1|PDLI7_HUMAN</t>
  </si>
  <si>
    <t>RecName: Full=PDZ and LIM domain protein 7</t>
  </si>
  <si>
    <t>Locus6663048</t>
  </si>
  <si>
    <t>NU_COX6A NU_NDUA9 NU_NDUB7 NU_NDUBA NU_NDUBB NU_NDUS3</t>
  </si>
  <si>
    <t>gi|75027154|sp|Q9VLJ9.2|RM51_DROME</t>
  </si>
  <si>
    <t>RecName: Full=39S ribosomal protein L51</t>
  </si>
  <si>
    <t>Locus6979677</t>
  </si>
  <si>
    <t>NU_COX6A NU_NDUA7 NU_NDUA8 NU_NDUB7 NU_QCR10 NU_QCR7</t>
  </si>
  <si>
    <t>gi|74735005|sp|Q9UFG5.2|CS025_HUMAN</t>
  </si>
  <si>
    <t>RecName: Full=UPF0449 protein C19orf25</t>
  </si>
  <si>
    <t>NU_CY1 NU_NDUAA NU_NDUS1 NU_NDUS8 NU_QCR2 NU_UCRI</t>
  </si>
  <si>
    <t>Locus8205403</t>
  </si>
  <si>
    <t>NU_SDHC-1 NU_NDUS1 NU_NDUS7 NU_NDUS8 NU_SDHB NU_UCRI</t>
  </si>
  <si>
    <t>gi|29336561|sp|Q9GP32.1|ALF_ECHMU</t>
  </si>
  <si>
    <t>RecName: Full=Fructose-bisphosphate aldolase</t>
  </si>
  <si>
    <t>Locus1940258</t>
  </si>
  <si>
    <t>NU_NDUA1 NU_NDUA7 NU_NDUA8 NU_NDUB7 NU_NDUBA NU_COX6A</t>
  </si>
  <si>
    <t>gi|82230907|sp|Q5D013.1|EFMT2_DANRE</t>
  </si>
  <si>
    <t>RecName: Full=EEF1A lysine methyltransferase 2</t>
  </si>
  <si>
    <t>Locus5233685</t>
  </si>
  <si>
    <t>NU_NDUB5 NU_NDUF2 NU_NDUS6 NU_QCR6 NU_CY1 NU_ATPB</t>
  </si>
  <si>
    <t>Locus481480</t>
  </si>
  <si>
    <t>gi|14423892|sp|Q9IA76.1|RL31_PAROL</t>
  </si>
  <si>
    <t>RecName: Full=60S ribosomal protein L31</t>
  </si>
  <si>
    <t>Locus7591762</t>
  </si>
  <si>
    <t>NU_CY1 NU_NDUB5 NU_QCR6 NU_UCRI NU_ATPA NU_ATPB</t>
  </si>
  <si>
    <t>Locus463167</t>
  </si>
  <si>
    <t>NU_COX12 NU_NDUA5 NU_NDUA6 NU_NDUAC NU_NDUC2 NU_NDUS6</t>
  </si>
  <si>
    <t>gi|78099310|sp|Q5ZMM5.1|ZN706_CHICK</t>
  </si>
  <si>
    <t>RecName: Full=Zinc finger protein 706</t>
  </si>
  <si>
    <t>Locus2036754</t>
  </si>
  <si>
    <t>gi|73921733|sp|Q5RAY0.1|PFD5_PONAB</t>
  </si>
  <si>
    <t>RecName: Full=Prefoldin subunit 5</t>
  </si>
  <si>
    <t>Locus7821476</t>
  </si>
  <si>
    <t>gi|1709054|sp|P54357.1|MLC2_DROME</t>
  </si>
  <si>
    <t>RecName: Full=Myosin-2 essential light chain</t>
  </si>
  <si>
    <t>NU_ATPG NU_NDUAA NU_NDUS2 NU_CY1 NU_ATPA NU_ATPB</t>
  </si>
  <si>
    <t>Locus3145079</t>
  </si>
  <si>
    <t>gi|51338779|sp|P51991.2|ROA3_HUMAN</t>
  </si>
  <si>
    <t>RecName: Full=Heterogeneous nuclear ribonucleoprotein A3</t>
  </si>
  <si>
    <t>Locus7569755</t>
  </si>
  <si>
    <t>NU_ATPD NU_NDUB7 NU_NDUB8 NU_NDUBA NU_NDUS3</t>
  </si>
  <si>
    <t>gi|82179488|sp|Q5M8V0.1|BT3L4_XENTR</t>
  </si>
  <si>
    <t>RecName: Full=Transcription factor BTF3 homolog 4</t>
  </si>
  <si>
    <t>Locus8060385</t>
  </si>
  <si>
    <t>NU_AT5F1 NU_SDHC-1 NU_NDUS1 NU_NDUS7 NU_SDHB</t>
  </si>
  <si>
    <t>gi|2494246|sp|Q90705.3|EF2_CHICK</t>
  </si>
  <si>
    <t>RecName: Full=Elongation factor 2</t>
  </si>
  <si>
    <t>Locus5219892</t>
  </si>
  <si>
    <t>NU_AT5F1 NU_NDUA5 NU_NDUA6 NU_NDUAC NU_NDUC2</t>
  </si>
  <si>
    <t>gi|54039499|sp|Q9GRJ3.1|RS23_LUMRU</t>
  </si>
  <si>
    <t>RecName: Full=40S ribosomal protein S23</t>
  </si>
  <si>
    <t>Locus6699162</t>
  </si>
  <si>
    <t>NU_COX6A NU_NDUA1 NU_NDUB7 NU_NDUS3 NU_QCR10</t>
  </si>
  <si>
    <t>gi|74733508|sp|Q9GZY4.1|COA1_HUMAN</t>
  </si>
  <si>
    <t>RecName: Full=Cytochrome c oxidase assembly factor 1 homolog</t>
  </si>
  <si>
    <t>NU_NDUA9 NU_NDUAA NU_NDUS3 NU_QCR2 NU_ATPG</t>
  </si>
  <si>
    <t>Locus5221994</t>
  </si>
  <si>
    <t>NU_NDUA5 NU_NDUA6 NU_NDUAC NU_NDUC2 NU_NDUS6</t>
  </si>
  <si>
    <t>gi|1173033|sp|P45842.2|RL34_AEDAL</t>
  </si>
  <si>
    <t>RecName: Full=60S ribosomal protein L34</t>
  </si>
  <si>
    <t>NU_NDUS1 NU_NDUS2 NU_QCR2 NU_ATPA NU_ATPB</t>
  </si>
  <si>
    <t>Locus8345653</t>
  </si>
  <si>
    <t>NU_NDUA5 NU_NDUAC NU_NDUC2 NU_NDUS6 NU_QCR6</t>
  </si>
  <si>
    <t>gi|54036413|sp|Q7ZUB2.3|RS17_COTJA</t>
  </si>
  <si>
    <t>RecName: Full=40S ribosomal protein S17</t>
  </si>
  <si>
    <t>Locus7035472</t>
  </si>
  <si>
    <t>Locus6504394</t>
  </si>
  <si>
    <t>NU_SDHC-1 NU_NDUS7 NU_SDHA NU_SDHB NU_UCRI</t>
  </si>
  <si>
    <t>gi|3041732|sp|P09671.3|SODM_MOUSE</t>
  </si>
  <si>
    <t>RecName: Full=Superoxide dismutase [Mn]</t>
  </si>
  <si>
    <t>Locus6923898</t>
  </si>
  <si>
    <t>gi|132917|sp|P17078.3|RL35_RAT</t>
  </si>
  <si>
    <t>RecName: Full=60S ribosomal protein L35</t>
  </si>
  <si>
    <t>Locus6991190</t>
  </si>
  <si>
    <t>NU_AT5F1 NU_NDUA5 NU_NDUAC NU_NDUC2 NU_QCR6</t>
  </si>
  <si>
    <t>gi|82182627|sp|Q6DEB4.1|AR19A_XENLA</t>
  </si>
  <si>
    <t>RecName: Full=cAMP-regulated phosphoprotein 19-A</t>
  </si>
  <si>
    <t>Locus6943146</t>
  </si>
  <si>
    <t>NU_COX6A NU_NDUA1 NU_NDUA8 NU_NDUB7 NU_NDUBA</t>
  </si>
  <si>
    <t>gi|82177183|sp|Q8AVH4.1|PNO1_XENLA</t>
  </si>
  <si>
    <t>RecName: Full=RNA-binding protein PNO1</t>
  </si>
  <si>
    <t>Locus6856759</t>
  </si>
  <si>
    <t>NU_COX6A NU_NDUA1 NU_NDUB7 NU_NDUBB NU_QCR10</t>
  </si>
  <si>
    <t>gi|75042094|sp|Q5RBX7.1|SRP14_PONAB</t>
  </si>
  <si>
    <t>RecName: Full=Signal recognition particle 14 kDa protein</t>
  </si>
  <si>
    <t>Locus3135594</t>
  </si>
  <si>
    <t>NU_NDUA1 NU_NDUB7 NU_NDUBA NU_NDUS3 NU_COX6A</t>
  </si>
  <si>
    <t>gi|71152310|sp|Q5R8H3.3|BAP31_PONAB</t>
  </si>
  <si>
    <t>RecName: Full=B-cell receptor-associated protein 31</t>
  </si>
  <si>
    <t>Locus2536844</t>
  </si>
  <si>
    <t>NU_SDHC-1 NU_NDUS1 NU_NDUS7 NU_SDHA NU_SDHB</t>
  </si>
  <si>
    <t>gi|3023702|sp|O02654.1|ENO_DORPE</t>
  </si>
  <si>
    <t>RecName: Full=Enolase</t>
  </si>
  <si>
    <t>Locus4192772</t>
  </si>
  <si>
    <t>NU_NDUA9 NU_NDUAA NU_NDUS1 NU_NDUS2 NU_QCR2</t>
  </si>
  <si>
    <t>gi|122132319|sp|Q08DP0.1|PGM1_BOVIN</t>
  </si>
  <si>
    <t>RecName: Full=Phosphoglucomutase-1</t>
  </si>
  <si>
    <t>Locus3978759</t>
  </si>
  <si>
    <t>NU_AT5F1 NU_ATPO NU_NDUS7 NU_NDUV2 NU_COX5B</t>
  </si>
  <si>
    <t>Locus3947472</t>
  </si>
  <si>
    <t>gi|49065830|sp|P62083.1|RS7_RAT</t>
  </si>
  <si>
    <t>RecName: Full=40S ribosomal protein S7</t>
  </si>
  <si>
    <t>Locus100293</t>
  </si>
  <si>
    <t>NU_NDUA5 NU_NDUA6 NU_NDUAC NU_NDUC2 NU_COX12</t>
  </si>
  <si>
    <t>gi|50403608|sp|P62277.2|RS13_HUMAN</t>
  </si>
  <si>
    <t>RecName: Full=40S ribosomal protein S13</t>
  </si>
  <si>
    <t>Locus7528395</t>
  </si>
  <si>
    <t>NU_COX6A NU_NDUA1 NU_NDUB7 NU_NDUBB NU_NDUS5</t>
  </si>
  <si>
    <t>gi|73921530|sp|Q5R7D0.1|COX18_PONAB</t>
  </si>
  <si>
    <t>RecName: Full=Cytochrome c oxidase assembly protein COX18</t>
  </si>
  <si>
    <t>Locus8725096</t>
  </si>
  <si>
    <t>NU_COX6A NU_NDUA1 NU_NDUA9 NU_NDUAA NU_NDUS3</t>
  </si>
  <si>
    <t>gi|160332310|sp|Q92890.3|UFD1_HUMAN</t>
  </si>
  <si>
    <t>RecName: Full=Ubiquitin recognition factor in ER-associated degradation protein 1</t>
  </si>
  <si>
    <t>Locus4043438</t>
  </si>
  <si>
    <t>gi|68583739|sp|O43795.3|MYO1B_HUMAN</t>
  </si>
  <si>
    <t>RecName: Full=Unconventional myosin-Ib</t>
  </si>
  <si>
    <t>Locus90696</t>
  </si>
  <si>
    <t>gi|2495767|sp|Q60359.1|Y052_METJA</t>
  </si>
  <si>
    <t>RecName: Full=Uncharacterized protein MJ0052</t>
  </si>
  <si>
    <t>Locus216325</t>
  </si>
  <si>
    <t>gi|730549|sp|P41105.2|RL28_MOUSE</t>
  </si>
  <si>
    <t>RecName: Full=60S ribosomal protein L28</t>
  </si>
  <si>
    <t>Locus154852</t>
  </si>
  <si>
    <t>NU_ATPG NU_NDUS2 NU_CY1 NU_ATPA NU_ATPB</t>
  </si>
  <si>
    <t>gi|223590061|sp|Q29IK4.2|RM22_DROPS</t>
  </si>
  <si>
    <t>RecName: Full=39S ribosomal protein L22</t>
  </si>
  <si>
    <t>Locus3384277</t>
  </si>
  <si>
    <t>NU_COX12 NU_NDUA7 NU_NDUA8 NU_NDUBB NU_QCR8</t>
  </si>
  <si>
    <t>gi|12643624|sp|O60830.1|TI17B_HUMAN</t>
  </si>
  <si>
    <t>RecName: Full=Mitochondrial import inner membrane translocase subunit Tim17-B</t>
  </si>
  <si>
    <t>Locus2499401</t>
  </si>
  <si>
    <t>gi|1075592846|sp|G5EFI8.1|PLCE1_CAEEL</t>
  </si>
  <si>
    <t>RecName: Full=1-phosphatidylinositol 4</t>
  </si>
  <si>
    <t>Locus8043938</t>
  </si>
  <si>
    <t>NU_NDUA5 NU_NDUAC NU_NDUB5 NU_NDUS6 NU_QCR6</t>
  </si>
  <si>
    <t>gi|44887915|sp|P60517.1|GBRAP_RAT</t>
  </si>
  <si>
    <t>RecName: Full=Gamma-aminobutyric acid receptor-associated protein</t>
  </si>
  <si>
    <t>Locus2220023</t>
  </si>
  <si>
    <t>NU_NDUA1 NU_NDUA8 NU_NDUB7 NU_NDUBA NU_COX6A</t>
  </si>
  <si>
    <t>gi|251757431|sp|Q8N2K1.3|UB2J2_HUMAN</t>
  </si>
  <si>
    <t>RecName: Full=Ubiquitin-conjugating enzyme E2 J2</t>
  </si>
  <si>
    <t>Locus1700295</t>
  </si>
  <si>
    <t>NU_ATPK NU_NDUA6 NU_NDUA7 NU_COX12 NU_ATP5J</t>
  </si>
  <si>
    <t>gi|132966|sp|P27074.2|RL44Q_CANMA</t>
  </si>
  <si>
    <t>RecName: Full=60S ribosomal protein L44 Q</t>
  </si>
  <si>
    <t>NU_ATPG NU_SDHC-2 NU_ATPA NU_NDUAD NU_NDUS2</t>
  </si>
  <si>
    <t>Locus8686802</t>
  </si>
  <si>
    <t>NU_NDUS7 NU_NDUS8 NU_NDUV1 NU_UCRI NU_ATPB</t>
  </si>
  <si>
    <t>gi|108860944|sp|Q3T0J3.1|RM16_BOVIN</t>
  </si>
  <si>
    <t>RecName: Full=39S ribosomal protein L16</t>
  </si>
  <si>
    <t>Locus3974339</t>
  </si>
  <si>
    <t>NU_NDUA5 NU_NDUA6 NU_NDUC2 NU_NDUS6 NU_QCR6</t>
  </si>
  <si>
    <t>Locus4240614</t>
  </si>
  <si>
    <t>gi|82188127|sp|Q7T2A5.1|EIF3L_DANRE</t>
  </si>
  <si>
    <t>RecName: Full=Eukaryotic translation initiation factor 3 subunit L</t>
  </si>
  <si>
    <t>Locus3910018</t>
  </si>
  <si>
    <t>NU_NDUA7 NU_NDUA8 NU_NDUB7 NU_QCR10 NU_COX6A</t>
  </si>
  <si>
    <t>gi|123905352|sp|Q08CN0.1|TPPC2_DANRE</t>
  </si>
  <si>
    <t>RecName: Full=Trafficking protein particle complex subunit 2</t>
  </si>
  <si>
    <t>Locus6606748</t>
  </si>
  <si>
    <t>NU_COX6A NU_NDUA1 NU_NDUA7 NU_NDUB7 NU_QCR10</t>
  </si>
  <si>
    <t>gi|82194332|sp|Q5D016.1|PFD1_DANRE</t>
  </si>
  <si>
    <t>RecName: Full=Prefoldin subunit 1</t>
  </si>
  <si>
    <t>Locus5643044</t>
  </si>
  <si>
    <t>NU_COX12 NU_NDUA5 NU_NDUA6 NU_NDUAD NU_ATP5J</t>
  </si>
  <si>
    <t>gi|123900566|sp|Q3KRG3.1|TSR2_DANRE</t>
  </si>
  <si>
    <t>RecName: Full=Pre-rRNA-processing protein TSR2 homolog</t>
  </si>
  <si>
    <t>Locus7468863</t>
  </si>
  <si>
    <t>NU_ATPD NU_SDHC-1 NU_NDUBA NU_SDHA NU_SDHB</t>
  </si>
  <si>
    <t>gi|121990664|sp|Q297K8.1|JAGN_DROPS</t>
  </si>
  <si>
    <t>RecName: Full=Protein jagunal</t>
  </si>
  <si>
    <t>NU_NDUAA NU_NDUB3 NU_NDUS1 NU_NDUS2 NU_QCR2</t>
  </si>
  <si>
    <t>Locus4110901</t>
  </si>
  <si>
    <t>NU_NDUA8 NU_NDUB7 NU_NDUBA NU_QCR7 NU_COX6A</t>
  </si>
  <si>
    <t>gi|263505516|sp|B4PZ52.1|NFU1_DROYA</t>
  </si>
  <si>
    <t>RecName: Full=NFU1 iron-sulfur cluster scaffold homolog</t>
  </si>
  <si>
    <t>Locus382849</t>
  </si>
  <si>
    <t>NU_COX6A NU_NDUB7 NU_NDUBA NU_NDUS3 NU_ATPD</t>
  </si>
  <si>
    <t>gi|82182792|sp|Q6DF46.1|COQ6_XENTR</t>
  </si>
  <si>
    <t>RecName: Full=Ubiquinone biosynthesis monooxygenase COQ6</t>
  </si>
  <si>
    <t>Locus5256189</t>
  </si>
  <si>
    <t>NU_SDHC-1 NU_COX5B NU_NDUS7 NU_SDHA NU_SDHB</t>
  </si>
  <si>
    <t>gi|294956662|sp|C1BJB1.1|MTNB_OSMMO</t>
  </si>
  <si>
    <t>RecName: Full=Methylthioribulose-1-phosphate dehydratase</t>
  </si>
  <si>
    <t>Locus5314336</t>
  </si>
  <si>
    <t>gi|7388073|sp|Q9Y3U8.3|RL36_HUMAN</t>
  </si>
  <si>
    <t>RecName: Full=60S ribosomal protein L36</t>
  </si>
  <si>
    <t>Locus2003505</t>
  </si>
  <si>
    <t>gi|384872616|sp|P38542.2|RAN_BRUMA</t>
  </si>
  <si>
    <t>RecName: Full=GTP-binding nuclear protein Ran</t>
  </si>
  <si>
    <t>Locus3028795</t>
  </si>
  <si>
    <t>NU_SDHC-1 NU_NDUB4 NU_QCR7 NU_SDHA NU_SDHB</t>
  </si>
  <si>
    <t>gi|51704225|sp|P25931.2|RYAR_DROME</t>
  </si>
  <si>
    <t>RecName: Full=RYamide receptor</t>
  </si>
  <si>
    <t>Locus2311756</t>
  </si>
  <si>
    <t>NU_ATPG NU_ATPO NU_NDUA9 NU_NDUAA NU_NDUS3</t>
  </si>
  <si>
    <t>Locus7447499</t>
  </si>
  <si>
    <t>NU_NDUS1 NU_NDUS8 NU_QCR2 NU_UCRI</t>
  </si>
  <si>
    <t>gi|182639272|sp|A8MU46.1|SMTL1_HUMAN</t>
  </si>
  <si>
    <t>RecName: Full=Smoothelin-like protein 1</t>
  </si>
  <si>
    <t>Locus5387434</t>
  </si>
  <si>
    <t>NU_NDUA1 NU_NDUB7 NU_NDUBA NU_COX6A</t>
  </si>
  <si>
    <t>gi|1384010312|sp|Q09564.3|PHLPP_CAEEL</t>
  </si>
  <si>
    <t>RecName: Full=Protein phosphatase PHLPP-like protein</t>
  </si>
  <si>
    <t>Locus4084147</t>
  </si>
  <si>
    <t>NU_NDUB7 NU_NDUBA NU_QCR7 NU_COX6A</t>
  </si>
  <si>
    <t>gi|74733244|sp|Q9BUR5.1|MIC26_HUMAN</t>
  </si>
  <si>
    <t>RecName: Full=MICOS complex subunit MIC26</t>
  </si>
  <si>
    <t>Locus3874273</t>
  </si>
  <si>
    <t>NU_SDHC-1 NU_NDUS1 NU_SDHA NU_SDHB</t>
  </si>
  <si>
    <t>gi|51316608|sp|Q6IP19.1|TMM47_XENLA</t>
  </si>
  <si>
    <t>RecName: Full=Transmembrane protein 47</t>
  </si>
  <si>
    <t>Locus8580624</t>
  </si>
  <si>
    <t>NU_NDUB5 NU_NDUS8 NU_QCR2 NU_UCRI</t>
  </si>
  <si>
    <t>gi|75057770|sp|Q5BIP8.1|DNJB5_BOVIN</t>
  </si>
  <si>
    <t>RecName: Full=DnaJ homolog subfamily B member 5</t>
  </si>
  <si>
    <t>Locus2268195</t>
  </si>
  <si>
    <t>NU_NDUAC NU_NDUS7 NU_NDUV2 NU_AT5F1</t>
  </si>
  <si>
    <t>gi|75040204|sp|Q5E946.1|PARK7_BOVIN</t>
  </si>
  <si>
    <t>RecName: Full=Protein/nucleic acid deglycase DJ-1</t>
  </si>
  <si>
    <t>Locus7296021</t>
  </si>
  <si>
    <t>NU_COX6A NU_NDUA1 NU_NDUB7 NU_QCR10</t>
  </si>
  <si>
    <t>gi|73920458|sp|Q6NWF4.2|VPS25_DANRE</t>
  </si>
  <si>
    <t>RecName: Full=Vacuolar protein-sorting-associated protein 25</t>
  </si>
  <si>
    <t>Locus358817</t>
  </si>
  <si>
    <t>gi|353526239|sp|Q7KVW5.2|KCNN_DROME</t>
  </si>
  <si>
    <t>RecName: Full=Small conductance calcium-activated potassium channel protein</t>
  </si>
  <si>
    <t>Locus4274850</t>
  </si>
  <si>
    <t>NU_ATPG NU_NDUAA NU_ATPA NU_ATPB</t>
  </si>
  <si>
    <t>gi|82183649|sp|Q6DJP7.1|CPSF4_XENLA</t>
  </si>
  <si>
    <t>RecName: Full=Cleavage and polyadenylation specificity factor subunit 4</t>
  </si>
  <si>
    <t>Locus3787672</t>
  </si>
  <si>
    <t>NU_SDHC-1 NU_NDUS7 NU_SDHA NU_SDHB</t>
  </si>
  <si>
    <t>gi|544584754|sp|P97402.2|GCNT2_MOUSE</t>
  </si>
  <si>
    <t>RecName: Full=N-acetyllactosaminide beta-1</t>
  </si>
  <si>
    <t>Locus8618326</t>
  </si>
  <si>
    <t>NU_COX6A NU_NDUA1 NU_NDUB7 NU_NDUBA</t>
  </si>
  <si>
    <t>gi|62900922|sp|Q5R7B0.1|RPP29_PONAB</t>
  </si>
  <si>
    <t>RecName: Full=Ribonuclease P protein subunit p29</t>
  </si>
  <si>
    <t>Locus7208665</t>
  </si>
  <si>
    <t>gi|251765108|sp|O46385.2|SVIL_BOVIN</t>
  </si>
  <si>
    <t>RecName: Full=Supervillin</t>
  </si>
  <si>
    <t>Locus4108748</t>
  </si>
  <si>
    <t>gi|317373539|sp|P30044.4|PRDX5_HUMAN</t>
  </si>
  <si>
    <t>RecName: Full=Peroxiredoxin-5</t>
  </si>
  <si>
    <t>Locus6855086</t>
  </si>
  <si>
    <t>gi|6093657|sp|P79384.1|PCCB_PIG</t>
  </si>
  <si>
    <t>RecName: Full=Propionyl-CoA carboxylase beta chain</t>
  </si>
  <si>
    <t>Locus7410584</t>
  </si>
  <si>
    <t>gi|123491974|sp|Q2GDX3.1|ISPH_NEOSM</t>
  </si>
  <si>
    <t>RecName: Full=4-hydroxy-3-methylbut-2-enyl diphosphate reductase</t>
  </si>
  <si>
    <t>Locus3645433</t>
  </si>
  <si>
    <t>gi|3287858|sp|O43248.1|HXC11_HUMAN</t>
  </si>
  <si>
    <t>RecName: Full=Homeobox protein Hox-C11</t>
  </si>
  <si>
    <t>Locus4227389</t>
  </si>
  <si>
    <t>gi|82225813|sp|Q4V7N4.1|TMA16_XENLA</t>
  </si>
  <si>
    <t>RecName: Full=Translation machinery-associated protein 16</t>
  </si>
  <si>
    <t>Locus1081662</t>
  </si>
  <si>
    <t>NU_NDUS1 NU_SDHA NU_SDHB NU_SDHC-1</t>
  </si>
  <si>
    <t>gi|32172462|sp|Q9W391.2|KPBA_DROME</t>
  </si>
  <si>
    <t>RecName: Full=Probable phosphorylase b kinase regulatory subunit alpha</t>
  </si>
  <si>
    <t>Locus3310397</t>
  </si>
  <si>
    <t>NU_NDUA7 NU_NDUB7 NU_QCR10 NU_COX6A</t>
  </si>
  <si>
    <t>Locus4481194</t>
  </si>
  <si>
    <t>gi|74921277|sp|Q7QB13.2|CCNC_ANOGA</t>
  </si>
  <si>
    <t>RecName: Full=Cyclin-C</t>
  </si>
  <si>
    <t>Locus4216131</t>
  </si>
  <si>
    <t>NU_ATPG NU_NDUA9 NU_NDUAA NU_NDUS3</t>
  </si>
  <si>
    <t>gi|115312167|sp|Q2T9Y1.1|CC026_BOVIN</t>
  </si>
  <si>
    <t>RecName: Full=Uncharacterized protein C3orf26 homolog</t>
  </si>
  <si>
    <t>Locus151974</t>
  </si>
  <si>
    <t>NU_NDUA1 NU_NDUB7 NU_NDUS3 NU_COX6A</t>
  </si>
  <si>
    <t>gi|55976222|sp|O88545.1|CSN6_MOUSE</t>
  </si>
  <si>
    <t>RecName: Full=COP9 signalosome complex subunit 6</t>
  </si>
  <si>
    <t>Locus6778395</t>
  </si>
  <si>
    <t>gi|62901412|sp|Q5NCF2.1|TPPC1_MOUSE</t>
  </si>
  <si>
    <t>RecName: Full=Trafficking protein particle complex subunit 1</t>
  </si>
  <si>
    <t>Locus1837470</t>
  </si>
  <si>
    <t>NU_NDUS1 NU_NDUS6 NU_QCR2 NU_ATPB</t>
  </si>
  <si>
    <t>gi|74853894|sp|Q54NE6.1|PGAM_DICDI</t>
  </si>
  <si>
    <t>RecName: Full=Probable phosphoglycerate mutase</t>
  </si>
  <si>
    <t>Locus7924255</t>
  </si>
  <si>
    <t>NU_COX6A NU_NDUA1 NU_NDUB7 NU_NDUS3</t>
  </si>
  <si>
    <t>gi|88932614|sp|Q5ZI69.2|RM37_CHICK</t>
  </si>
  <si>
    <t>RecName: Full=39S ribosomal protein L37</t>
  </si>
  <si>
    <t>Locus7180405</t>
  </si>
  <si>
    <t>NU_SDHC-1 NU_NDUBA NU_QCR7 NU_SDHB</t>
  </si>
  <si>
    <t>gi|1210274813|sp|Q9NA75.2|T38B1_CAEEL</t>
  </si>
  <si>
    <t>RecName: Full=Trimeric intracellular cation channel type 1B.1</t>
  </si>
  <si>
    <t>Locus2330758</t>
  </si>
  <si>
    <t>gi|123912467|sp|Q19A30.1|AL9A1_ORYLA</t>
  </si>
  <si>
    <t>RecName: Full=Aldehyde dehydrogenase family 9 member A1</t>
  </si>
  <si>
    <t>Locus6937076</t>
  </si>
  <si>
    <t>NU_ATPD NU_COX5B NU_NDUBA NU_NDUS3</t>
  </si>
  <si>
    <t>gi|62510500|sp|Q8VBX0.1|ASB13_MOUSE</t>
  </si>
  <si>
    <t>RecName: Full=Ankyrin repeat and SOCS box protein 13</t>
  </si>
  <si>
    <t>Locus8274708</t>
  </si>
  <si>
    <t>NU_NDUS1 NU_NDUS4 NU_QCR2 NU_SDHB</t>
  </si>
  <si>
    <t>gi|118675|sp|P09623.1|DLDH_PIG</t>
  </si>
  <si>
    <t>RecName: Full=Dihydrolipoyl dehydrogenase</t>
  </si>
  <si>
    <t>Locus6433490</t>
  </si>
  <si>
    <t>NU_SDHC-1 NU_QCR7 NU_SDHA NU_SDHB</t>
  </si>
  <si>
    <t>gi|215274225|sp|Q5VST9.3|OBSCN_HUMAN</t>
  </si>
  <si>
    <t>RecName: Full=Obscurin</t>
  </si>
  <si>
    <t>Locus5264069</t>
  </si>
  <si>
    <t>NU_NDUA1 NU_NDUB7 NU_NDUBB NU_COX6A</t>
  </si>
  <si>
    <t>gi|152032601|sp|A4QNF3.1|ROMO1_XENTR</t>
  </si>
  <si>
    <t>RecName: Full=Reactive oxygen species modulator 1</t>
  </si>
  <si>
    <t>Locus7143626</t>
  </si>
  <si>
    <t>NU_ATPO NU_NDUA9 NU_NDUAA NU_QCR2</t>
  </si>
  <si>
    <t>gi|28380062|sp|Q9VXK6.1|IF5_DROME</t>
  </si>
  <si>
    <t>RecName: Full=Eukaryotic translation initiation factor 5</t>
  </si>
  <si>
    <t>Locus4426957</t>
  </si>
  <si>
    <t>NU_NDUA1 NU_NDUA7 NU_QCR10 NU_COX6A</t>
  </si>
  <si>
    <t>gi|54039805|sp|P68036.1|UB2L3_HUMAN</t>
  </si>
  <si>
    <t>RecName: Full=Ubiquitin-conjugating enzyme E2 L3</t>
  </si>
  <si>
    <t>Locus5222605</t>
  </si>
  <si>
    <t>NU_NDUAD NU_NDUB3 NU_NDUB9 NU_ATP5J</t>
  </si>
  <si>
    <t>gi|82184633|sp|Q6GQE4.3|CYC1A_XENLA</t>
  </si>
  <si>
    <t>RecName: Full=Cytochrome c</t>
  </si>
  <si>
    <t>Locus4690232</t>
  </si>
  <si>
    <t>NU_ATPK NU_COX12 NU_NDUA6 NU_ATP5J</t>
  </si>
  <si>
    <t>gi|108860946|sp|Q32PC3.1|RM27_BOVIN</t>
  </si>
  <si>
    <t>RecName: Full=39S ribosomal protein L27</t>
  </si>
  <si>
    <t>Locus8620392</t>
  </si>
  <si>
    <t>gi|37538019|sp|Q9P0N9.1|TBCD7_HUMAN</t>
  </si>
  <si>
    <t>RecName: Full=TBC1 domain family member 7</t>
  </si>
  <si>
    <t>Locus7879508</t>
  </si>
  <si>
    <t>gi|68566096|sp|Q6P9X4.1|TP4A2_RAT</t>
  </si>
  <si>
    <t>RecName: Full=Protein tyrosine phosphatase type IVA 2</t>
  </si>
  <si>
    <t>Locus8654904</t>
  </si>
  <si>
    <t>gi|124053575|sp|P82915.2|RT16_BOVIN</t>
  </si>
  <si>
    <t>RecName: Full=28S ribosomal protein S16</t>
  </si>
  <si>
    <t>Locus5660277</t>
  </si>
  <si>
    <t>gi|162416018|sp|A1A5F2.1|HTR5B_XENTR</t>
  </si>
  <si>
    <t>RecName: Full=HEAT repeat-containing protein 5B</t>
  </si>
  <si>
    <t>Locus3536077</t>
  </si>
  <si>
    <t>NU_NDUA1 NU_NDUB7 NU_QCR10 NU_COX6A</t>
  </si>
  <si>
    <t>gi|24212385|sp|Q9JIK9.1|RT34_MOUSE</t>
  </si>
  <si>
    <t>RecName: Full=28S ribosomal protein S34</t>
  </si>
  <si>
    <t>Locus2188769</t>
  </si>
  <si>
    <t>gi|160358754|sp|A2ASS6.1|TITIN_MOUSE</t>
  </si>
  <si>
    <t>RecName: Full=Titin</t>
  </si>
  <si>
    <t>Locus6839874</t>
  </si>
  <si>
    <t>NU_NDUA5 NU_NDUAC NU_NDUC2 NU_QCR6</t>
  </si>
  <si>
    <t>gi|1350954|sp|P48149.2|RS15A_DROME</t>
  </si>
  <si>
    <t>RecName: Full=40S ribosomal protein S15Aa</t>
  </si>
  <si>
    <t>Locus5429258</t>
  </si>
  <si>
    <t>gi|1731186|sp|P52715.1|YUA6_CAEEL</t>
  </si>
  <si>
    <t>RecName: Full=Uncharacterized serine carboxypeptidase F13S12.6</t>
  </si>
  <si>
    <t>Locus400372</t>
  </si>
  <si>
    <t>NU_COX12 NU_ATP5J NU_NDUA7 NU_QCR10</t>
  </si>
  <si>
    <t>gi|22001961|sp|Q9CQR2.1|RS21_MOUSE</t>
  </si>
  <si>
    <t>RecName: Full=40S ribosomal protein S21</t>
  </si>
  <si>
    <t>Locus3754188</t>
  </si>
  <si>
    <t>gi|544584721|sp|P12345.2|AATM_RABIT</t>
  </si>
  <si>
    <t>RecName: Full=Aspartate aminotransferase</t>
  </si>
  <si>
    <t>Locus5332302</t>
  </si>
  <si>
    <t>NU_SDHC-1 NU_NDUS1 NU_NDUS7 NU_SDHB</t>
  </si>
  <si>
    <t>gi|3915950|sp|P77735.2|YAJO_ECOLI</t>
  </si>
  <si>
    <t>RecName: Full=1-deoxyxylulose-5-phosphate synthase YajO</t>
  </si>
  <si>
    <t>Locus7537705</t>
  </si>
  <si>
    <t>gi|73921732|sp|Q5RCG9.1|PFD3_PONAB</t>
  </si>
  <si>
    <t>RecName: Full=Prefoldin subunit 3</t>
  </si>
  <si>
    <t>Locus395765</t>
  </si>
  <si>
    <t>gi|205786023|sp|Q28ID3.2|GLRX3_XENTR</t>
  </si>
  <si>
    <t>RecName: Full=Glutaredoxin-3</t>
  </si>
  <si>
    <t>Locus7544821</t>
  </si>
  <si>
    <t>gi|3122699|sp|O01358.1|RL27A_OSCTI</t>
  </si>
  <si>
    <t>RecName: Full=60S ribosomal protein L27a</t>
  </si>
  <si>
    <t>Locus7299292</t>
  </si>
  <si>
    <t>gi|6226931|sp|Q03601.2|NHL1_CAEEL</t>
  </si>
  <si>
    <t>RecName: Full=RING finger protein nhl-1</t>
  </si>
  <si>
    <t>Locus8517961</t>
  </si>
  <si>
    <t>NU_ATPD NU_ATPG NU_ATPO NU_NDUA9</t>
  </si>
  <si>
    <t>gi|166218412|sp|A5GFN6.1|RAEL1_PIG</t>
  </si>
  <si>
    <t>RecName: Full=mRNA export factor</t>
  </si>
  <si>
    <t>Locus107106</t>
  </si>
  <si>
    <t>gi|6093543|sp|O42242.1|NTF2_XENLA</t>
  </si>
  <si>
    <t>RecName: Full=Nuclear transport factor 2</t>
  </si>
  <si>
    <t>Locus8581711</t>
  </si>
  <si>
    <t>gi|122143507|sp|Q0VCN3.1|IFT27_BOVIN</t>
  </si>
  <si>
    <t>RecName: Full=Intraflagellar transport protein 27 homolog</t>
  </si>
  <si>
    <t>NU_ATPG NU_SDHC-2 NU_NDUAA NU_ATPA</t>
  </si>
  <si>
    <t>Locus1265854</t>
  </si>
  <si>
    <t>gi|115311845|sp|Q3T0G5.1|PLPHP_BOVIN</t>
  </si>
  <si>
    <t>RecName: Full=Pyridoxal phosphate homeostasis protein</t>
  </si>
  <si>
    <t>Locus8454795</t>
  </si>
  <si>
    <t>gi|81882064|sp|Q9R1S0.1|B9D1_MOUSE</t>
  </si>
  <si>
    <t>RecName: Full=B9 domain-containing protein 1</t>
  </si>
  <si>
    <t>Locus3929546</t>
  </si>
  <si>
    <t>NU_NDUBA NU_NDUS1 NU_QCR2 NU_SDHB</t>
  </si>
  <si>
    <t>gi|74632397|sp|Q6C0Y0.1|COFI_YARLI</t>
  </si>
  <si>
    <t>Locus4229865</t>
  </si>
  <si>
    <t>Locus1313103</t>
  </si>
  <si>
    <t>gi|20140636|sp|Q90YG6.1|T2AG_ONCMY</t>
  </si>
  <si>
    <t>RecName: Full=Transcription initiation factor IIA subunit 2</t>
  </si>
  <si>
    <t>Locus7411709</t>
  </si>
  <si>
    <t>gi|71154150|sp|Q80Y14.2|GLRX5_MOUSE</t>
  </si>
  <si>
    <t>RecName: Full=Glutaredoxin-related protein 5</t>
  </si>
  <si>
    <t>Locus6949623</t>
  </si>
  <si>
    <t>gi|313104118|sp|Q9H1K1.2|ISCU_HUMAN</t>
  </si>
  <si>
    <t>RecName: Full=Iron-sulfur cluster assembly enzyme ISCU</t>
  </si>
  <si>
    <t>Locus3899629</t>
  </si>
  <si>
    <t>gi|205371757|sp|P20445.2|G3P_EMENI</t>
  </si>
  <si>
    <t>RecName: Full=Glyceraldehyde-3-phosphate dehydrogenase</t>
  </si>
  <si>
    <t>Locus7146195</t>
  </si>
  <si>
    <t>NU_ATPD NU_ATPG NU_ATPO NU_NDUS3</t>
  </si>
  <si>
    <t>gi|55976498|sp|Q7ZUZ0.1|CSN8_DANRE</t>
  </si>
  <si>
    <t>RecName: Full=COP9 signalosome complex subunit 8</t>
  </si>
  <si>
    <t>Locus3319990</t>
  </si>
  <si>
    <t>gi|1375381452|sp|P82921.3|RT21_HUMAN</t>
  </si>
  <si>
    <t>RecName: Full=28S ribosomal protein S21</t>
  </si>
  <si>
    <t>Locus1499509</t>
  </si>
  <si>
    <t>gi|12644374|sp|Q00472.2|PNPP_SCHPO</t>
  </si>
  <si>
    <t>RecName: Full=4-nitrophenylphosphatase</t>
  </si>
  <si>
    <t>Locus4252424</t>
  </si>
  <si>
    <t>gi|88908538|sp|P84169.1|PSD13_CHICK</t>
  </si>
  <si>
    <t>RecName: Full=26S proteasome non-ATPase regulatory subunit 13</t>
  </si>
  <si>
    <t>Locus6939244</t>
  </si>
  <si>
    <t>NU_AT5F1 NU_NDUS1 NU_NDUS8 NU_NDUV1</t>
  </si>
  <si>
    <t>gi|8134507|sp|Q90641.3|IPKA_CHICK</t>
  </si>
  <si>
    <t>RecName: Full=cAMP-dependent protein kinase inhibitor alpha</t>
  </si>
  <si>
    <t>Locus1608443</t>
  </si>
  <si>
    <t>gi|193806680|sp|A6QNS9.2|DMAC2_BOVIN</t>
  </si>
  <si>
    <t>RecName: Full=Distal membrane-arm assembly complex protein 2</t>
  </si>
  <si>
    <t>Locus6851541</t>
  </si>
  <si>
    <t>NU_AT5F1 NU_NDUAC NU_NDUS7 NU_NDUV2</t>
  </si>
  <si>
    <t>gi|47117099|sp|P61356.2|RL27_BOVIN</t>
  </si>
  <si>
    <t>RecName: Full=60S ribosomal protein L27</t>
  </si>
  <si>
    <t>NU_SDHC-1 NU_NDUB4 NU_SDHA NU_SDHB</t>
  </si>
  <si>
    <t>Locus2398873</t>
  </si>
  <si>
    <t>gi|74934012|sp|Q8T3X9.1|ISCA1_DROME</t>
  </si>
  <si>
    <t>RecName: Full=Iron-sulfur cluster assembly 1 homolog</t>
  </si>
  <si>
    <t>Locus1065041</t>
  </si>
  <si>
    <t>gi|229621693|sp|B6NXD5.1|BABA2_BRAFL</t>
  </si>
  <si>
    <t>RecName: Full=BRISC and BRCA1-A complex member 2</t>
  </si>
  <si>
    <t>NU_NDUA8 NU_NDUB7 NU_NDUBA NU_COX6A</t>
  </si>
  <si>
    <t>Locus4374688</t>
  </si>
  <si>
    <t>NU_NDUA1 NU_NDUA8 NU_NDUB7 NU_QCR10</t>
  </si>
  <si>
    <t>gi|61214648|sp|Q74L13.1|RL1_LACJO</t>
  </si>
  <si>
    <t>RecName: Full=50S ribosomal protein L1</t>
  </si>
  <si>
    <t>Locus517160</t>
  </si>
  <si>
    <t>NU_CY1 NU_ATPA NU_ATPB NU_NDUS2</t>
  </si>
  <si>
    <t>gi|90101775|sp|Q9JKW1.2|TIM22_RAT</t>
  </si>
  <si>
    <t>RecName: Full=Mitochondrial import inner membrane translocase subunit Tim22</t>
  </si>
  <si>
    <t>Locus407386</t>
  </si>
  <si>
    <t>NU_NDUA1 NU_NDUA8 NU_NDUBA NU_NDUBB</t>
  </si>
  <si>
    <t>gi|81913124|sp|Q8BGZ3.1|DCA12_MOUSE</t>
  </si>
  <si>
    <t>RecName: Full=DDB1- and CUL4-associated factor 12</t>
  </si>
  <si>
    <t>Locus7986431</t>
  </si>
  <si>
    <t>gi|19863700|sp|Q24248.2|ARA_DROME</t>
  </si>
  <si>
    <t>RecName: Full=Homeobox protein araucan</t>
  </si>
  <si>
    <t>Locus4332360</t>
  </si>
  <si>
    <t>gi|75052798|sp|Q5GN48.1|DMD_PIG</t>
  </si>
  <si>
    <t>RecName: Full=Dystrophin</t>
  </si>
  <si>
    <t>Locus2763009</t>
  </si>
  <si>
    <t>NU_ATPG NU_NDUS2 NU_ATPA NU_ATPB</t>
  </si>
  <si>
    <t>gi|75045923|sp|Q7YRA3.3|EXOS4_BOVIN</t>
  </si>
  <si>
    <t>RecName: Full=Exosome complex component RRP41</t>
  </si>
  <si>
    <t>Locus3145265</t>
  </si>
  <si>
    <t>NU_ATPG NU_ATPO NU_NDUB8 NU_NDUS3</t>
  </si>
  <si>
    <t>gi|81878389|sp|Q8K0Y7.1|PAXX_MOUSE</t>
  </si>
  <si>
    <t>RecName: Full=Protein PAXX</t>
  </si>
  <si>
    <t>Locus4607497</t>
  </si>
  <si>
    <t>NU_NDUA1 NU_NDUA9 NU_NDUAA NU_NDUS3</t>
  </si>
  <si>
    <t>gi|75054935|sp|Q5R8W8.1|PTCD3_PONAB</t>
  </si>
  <si>
    <t>RecName: Full=Pentatricopeptide repeat domain-containing protein 3</t>
  </si>
  <si>
    <t>Locus3609140</t>
  </si>
  <si>
    <t>gi|82185713|sp|Q6NW52.1|MSRB2_DANRE</t>
  </si>
  <si>
    <t>RecName: Full=Methionine-R-sulfoxide reductase B2</t>
  </si>
  <si>
    <t>Locus8724272</t>
  </si>
  <si>
    <t>gi|23396628|sp|Q9UBQ5.1|EIF3K_HUMAN</t>
  </si>
  <si>
    <t>RecName: Full=Eukaryotic translation initiation factor 3 subunit K</t>
  </si>
  <si>
    <t>NU_ATPG NU_SDHC-2 NU_NDUA9 NU_NDUAA</t>
  </si>
  <si>
    <t>Locus2488930</t>
  </si>
  <si>
    <t>gi|122240966|sp|Q0JE32.1|AKR1_ORYSJ</t>
  </si>
  <si>
    <t>RecName: Full=Probable aldo-keto reductase 1</t>
  </si>
  <si>
    <t>Locus4424946</t>
  </si>
  <si>
    <t>gi|81879880|sp|Q922H7.1|RSLBB_MOUSE</t>
  </si>
  <si>
    <t>RecName: Full=Ras-like protein family member 11B</t>
  </si>
  <si>
    <t>Locus1733675</t>
  </si>
  <si>
    <t>NU_NDUA5 NU_NDUA6 NU_NDUAC NU_NDUC2</t>
  </si>
  <si>
    <t>gi|109940155|sp|P31674.2|RS15_ORYSJ</t>
  </si>
  <si>
    <t>RecName: Full=40S ribosomal protein S15</t>
  </si>
  <si>
    <t>Locus4177360</t>
  </si>
  <si>
    <t>NU_NDUS2 NU_CY1 NU_ATPA NU_ATPB</t>
  </si>
  <si>
    <t>gi|32172437|sp|P48380.2|RFX3_HUMAN</t>
  </si>
  <si>
    <t>RecName: Full=Transcription factor RFX3</t>
  </si>
  <si>
    <t>Locus4294681</t>
  </si>
  <si>
    <t>NU_ATPK NU_NDUAD NU_NDUS7 NU_NDUV2</t>
  </si>
  <si>
    <t>gi|112823999|sp|Q5EA43.2|SFXN2_BOVIN</t>
  </si>
  <si>
    <t>RecName: Full=Sideroflexin-2</t>
  </si>
  <si>
    <t>Locus6456530</t>
  </si>
  <si>
    <t>NU_COX12 NU_NDUA7 NU_QCR10 NU_QCR8</t>
  </si>
  <si>
    <t>Locus578566</t>
  </si>
  <si>
    <t>NU_ATPB NU_NDUS8 NU_NDUV1 NU_UCRI</t>
  </si>
  <si>
    <t>gi|308154345|sp|Q5ZI34.2|PXL2A_CHICK</t>
  </si>
  <si>
    <t>RecName: Full=Peroxiredoxin-like 2A</t>
  </si>
  <si>
    <t>Locus5260055</t>
  </si>
  <si>
    <t>gi|2499493|sp|P91427.1|PGK_CAEEL</t>
  </si>
  <si>
    <t>RecName: Full=Probable phosphoglycerate kinase</t>
  </si>
  <si>
    <t>Locus10986</t>
  </si>
  <si>
    <t>Locus2750195</t>
  </si>
  <si>
    <t>NU_NDUA6 NU_NDUAC NU_NDUC2 NU_NDUS6</t>
  </si>
  <si>
    <t>gi|54036254|sp|Q6F482.1|RL39_PLUXY</t>
  </si>
  <si>
    <t>RecName: Full=60S ribosomal protein L39</t>
  </si>
  <si>
    <t>Locus3278746</t>
  </si>
  <si>
    <t>Locus1672732</t>
  </si>
  <si>
    <t>gi|224487703|sp|B1WC88.1|CR032_RAT</t>
  </si>
  <si>
    <t>RecName: Full=UPF0729 protein C18orf32 homolog</t>
  </si>
  <si>
    <t>Locus5347012</t>
  </si>
  <si>
    <t>NU_NDUA5 NU_NDUB5 NU_NDUC2 NU_QCR6</t>
  </si>
  <si>
    <t>gi|20139854|sp|Q9VXX8.1|RL371_DROME</t>
  </si>
  <si>
    <t>RecName: Full=Probable 60S ribosomal protein L37-A</t>
  </si>
  <si>
    <t>Locus515947</t>
  </si>
  <si>
    <t>NU_NDUB3 NU_NDUS1 NU_NDUS2 NU_QCR2</t>
  </si>
  <si>
    <t>Locus1564798</t>
  </si>
  <si>
    <t>NU_NDUA5 NU_NDUB5 NU_NDUC2 NU_NDUS6</t>
  </si>
  <si>
    <t>gi|2500495|sp|Q94613.1|RS19_MYAAR</t>
  </si>
  <si>
    <t>RecName: Full=40S ribosomal protein S19</t>
  </si>
  <si>
    <t>Locus4461094</t>
  </si>
  <si>
    <t>NU_ATPD NU_NDUB7 NU_NDUBA NU_COX6A</t>
  </si>
  <si>
    <t>gi|125950361|sp|Q86U28.2|ISCA2_HUMAN</t>
  </si>
  <si>
    <t>RecName: Full=Iron-sulfur cluster assembly 2 homolog</t>
  </si>
  <si>
    <t>Locus3946983</t>
  </si>
  <si>
    <t>gi|71151996|sp|Q13765.1|NACA_HUMAN</t>
  </si>
  <si>
    <t>RecName: Full=Nascent polypeptide-associated complex subunit alpha</t>
  </si>
  <si>
    <t>Locus1570991</t>
  </si>
  <si>
    <t>NU_NDUA5 NU_NDUAC NU_NDUS7 NU_AT5F1</t>
  </si>
  <si>
    <t>gi|74829224|sp|Q56FG8.1|RL18_LYSTE</t>
  </si>
  <si>
    <t>RecName: Full=60S ribosomal protein L18</t>
  </si>
  <si>
    <t>Locus6959732</t>
  </si>
  <si>
    <t>gi|259491894|sp|B2RZ39.1|RM36_RAT</t>
  </si>
  <si>
    <t>RecName: Full=39S ribosomal protein L36</t>
  </si>
  <si>
    <t>Locus4972962</t>
  </si>
  <si>
    <t>gi|2499805|sp|P55345.1|ANM2_HUMAN</t>
  </si>
  <si>
    <t>RecName: Full=Protein arginine N-methyltransferase 2</t>
  </si>
  <si>
    <t>Locus248727</t>
  </si>
  <si>
    <t>gi|1717753|sp|P50163.1|TRN2_DATST</t>
  </si>
  <si>
    <t>RecName: Full=Tropinone reductase 2</t>
  </si>
  <si>
    <t>Locus1941714</t>
  </si>
  <si>
    <t>gi|24212382|sp|Q9D2R8.1|RT33_MOUSE</t>
  </si>
  <si>
    <t>RecName: Full=28S ribosomal protein S33</t>
  </si>
  <si>
    <t>Locus4055336</t>
  </si>
  <si>
    <t>gi|461543|sp|P35316.1|ATC_ARTSF</t>
  </si>
  <si>
    <t>RecName: Full=Calcium-transporting ATPase sarcoplasmic/endoplasmic reticulum type</t>
  </si>
  <si>
    <t>Locus6883340</t>
  </si>
  <si>
    <t>NU_AT5F1 NU_NDUS2 NU_ATPA NU_ATPB</t>
  </si>
  <si>
    <t>gi|123913133|sp|Q28J24.1|TAF8_XENTR</t>
  </si>
  <si>
    <t>RecName: Full=Transcription initiation factor TFIID subunit 8</t>
  </si>
  <si>
    <t>Locus3062603</t>
  </si>
  <si>
    <t>gi|83305914|sp|Q3SZV6.1|TIM21_BOVIN</t>
  </si>
  <si>
    <t>RecName: Full=Mitochondrial import inner membrane translocase subunit Tim21</t>
  </si>
  <si>
    <t>Locus130793</t>
  </si>
  <si>
    <t>gi|3023406|sp|Q24266.1|BTD_DROME</t>
  </si>
  <si>
    <t>RecName: Full=Transcription factor btd</t>
  </si>
  <si>
    <t>Locus3967593</t>
  </si>
  <si>
    <t>NU_NDUA9 NU_NDUAA NU_NDUB3 NU_NDUS3</t>
  </si>
  <si>
    <t>gi|82202300|sp|Q6P026.1|BAF_DANRE</t>
  </si>
  <si>
    <t>RecName: Full=Barrier-to-autointegration factor</t>
  </si>
  <si>
    <t>Locus5170405</t>
  </si>
  <si>
    <t>NU_COX6A NU_NDUB7 NU_NDUBA NU_QCR7</t>
  </si>
  <si>
    <t>Locus1464896</t>
  </si>
  <si>
    <t>gi|57012947|sp|Q7TSH2.1|KPBB_MOUSE</t>
  </si>
  <si>
    <t>RecName: Full=Phosphorylase b kinase regulatory subunit beta</t>
  </si>
  <si>
    <t>Locus1484920</t>
  </si>
  <si>
    <t>NU_SDHA NU_SDHB NU_SDHC-1</t>
  </si>
  <si>
    <t>gi|30581035|sp|P09478.2|ACH1_DROME</t>
  </si>
  <si>
    <t>RecName: Full=Acetylcholine receptor subunit alpha-like 1</t>
  </si>
  <si>
    <t>Locus3309425</t>
  </si>
  <si>
    <t>NU_SDHC-1 NU_SDHA NU_SDHB</t>
  </si>
  <si>
    <t>Locus2152088</t>
  </si>
  <si>
    <t>gi|341940294|sp|Q2VLH6.2|C163A_MOUSE</t>
  </si>
  <si>
    <t>RecName: Full=Scavenger receptor cysteine-rich type 1 protein M130</t>
  </si>
  <si>
    <t>NU_NDUAA NU_NDUS1 NU_QCR2</t>
  </si>
  <si>
    <t>Locus8601472</t>
  </si>
  <si>
    <t>NU_COX6A NU_NDUB7 NU_NDUBA</t>
  </si>
  <si>
    <t>gi|400257|sp|Q02960.3|MIF_CHICK</t>
  </si>
  <si>
    <t>RecName: Full=Macrophage migration inhibitory factor</t>
  </si>
  <si>
    <t>Locus2867668</t>
  </si>
  <si>
    <t>gi|317376184|sp|P86789.1|GIGA6_CRAGI</t>
  </si>
  <si>
    <t>RecName: Full=Gigasin-6</t>
  </si>
  <si>
    <t>Locus4285977</t>
  </si>
  <si>
    <t>gi|74871257|sp|Q9VVY3.1|GBS76_DROME</t>
  </si>
  <si>
    <t>RecName: Full=Glycogen-binding subunit 76A</t>
  </si>
  <si>
    <t>Locus6417024</t>
  </si>
  <si>
    <t>Locus1063714</t>
  </si>
  <si>
    <t>gi|82177243|sp|Q8AVS6.1|RSLBB_XENLA</t>
  </si>
  <si>
    <t>Locus735212</t>
  </si>
  <si>
    <t>Locus8436512</t>
  </si>
  <si>
    <t>gi|19855071|sp|P02466.3|CO1A2_RAT</t>
  </si>
  <si>
    <t>RecName: Full=Collagen alpha-2(I) chain</t>
  </si>
  <si>
    <t>NU_ATPG NU_NDUAA NU_ATPA</t>
  </si>
  <si>
    <t>Locus156246</t>
  </si>
  <si>
    <t>gi|259511728|sp|C6K2K4.1|NETO2_RAT</t>
  </si>
  <si>
    <t>RecName: Full=Neuropilin and tolloid-like protein 2</t>
  </si>
  <si>
    <t>Locus7545967</t>
  </si>
  <si>
    <t>gi|585180|sp|P38040.1|GBG1_DROME</t>
  </si>
  <si>
    <t>RecName: Full=Guanine nucleotide-binding protein subunit gamma-1</t>
  </si>
  <si>
    <t>Locus5258853</t>
  </si>
  <si>
    <t>gi|118088|sp|P24367.1|PPIB_CHICK</t>
  </si>
  <si>
    <t>RecName: Full=Peptidyl-prolyl cis-trans isomerase B</t>
  </si>
  <si>
    <t>Locus6930898</t>
  </si>
  <si>
    <t>NU_NDUV1 NU_ATPA NU_ATPB</t>
  </si>
  <si>
    <t>gi|49065778|sp|P62138.1|PP1A_RAT</t>
  </si>
  <si>
    <t>RecName: Full=Serine/threonine-protein phosphatase PP1-alpha catalytic subunit</t>
  </si>
  <si>
    <t>Locus511085</t>
  </si>
  <si>
    <t>gi|148887156|sp|O54834.3|RHG06_MOUSE</t>
  </si>
  <si>
    <t>RecName: Full=Rho GTPase-activating protein 6</t>
  </si>
  <si>
    <t>Locus540492</t>
  </si>
  <si>
    <t>gi|2506825|sp|P29114.2|LOX1_HORVU</t>
  </si>
  <si>
    <t>RecName: Full=Linoleate 9S-lipoxygenase 1</t>
  </si>
  <si>
    <t>Locus3555551</t>
  </si>
  <si>
    <t>gi|123884306|sp|Q08BG7.1|SCOCA_DANRE</t>
  </si>
  <si>
    <t>RecName: Full=Short coiled-coil protein A</t>
  </si>
  <si>
    <t>Locus1615114</t>
  </si>
  <si>
    <t>gi|44887722|sp|Q99PV8.1|BC11B_MOUSE</t>
  </si>
  <si>
    <t>RecName: Full=B-cell lymphoma/leukemia 11B</t>
  </si>
  <si>
    <t>Locus7983712</t>
  </si>
  <si>
    <t>gi|32699723|sp|P97831.2|TWST2_RAT</t>
  </si>
  <si>
    <t>RecName: Full=Twist-related protein 2</t>
  </si>
  <si>
    <t>Locus8101085</t>
  </si>
  <si>
    <t>Locus8607411</t>
  </si>
  <si>
    <t>gi|74759814|sp|Q8N2G6.1|ZCH24_HUMAN</t>
  </si>
  <si>
    <t>RecName: Full=Zinc finger CCHC domain-containing protein 24</t>
  </si>
  <si>
    <t>Locus1037068</t>
  </si>
  <si>
    <t>gi|74746358|sp|Q5TF39.1|MFS4B_HUMAN</t>
  </si>
  <si>
    <t>RecName: Full=Sodium-dependent glucose transporter 1</t>
  </si>
  <si>
    <t>Locus37894</t>
  </si>
  <si>
    <t>gi|123782960|sp|Q2VWQ2.1|NELL1_MOUSE</t>
  </si>
  <si>
    <t>RecName: Full=Protein kinase C-binding protein NELL1</t>
  </si>
  <si>
    <t>Locus92000</t>
  </si>
  <si>
    <t>gi|62511145|sp|O17185.2|SUP9_CAEEL</t>
  </si>
  <si>
    <t>RecName: Full=Two pore potassium channel protein sup-9</t>
  </si>
  <si>
    <t>Locus5719979</t>
  </si>
  <si>
    <t>gi|12643716|sp|Q12923.2|PTN13_HUMAN</t>
  </si>
  <si>
    <t>RecName: Full=Tyrosine-protein phosphatase non-receptor type 13</t>
  </si>
  <si>
    <t>Locus8748394</t>
  </si>
  <si>
    <t>NU_COX6A NU_NDUA1 NU_NDUB7</t>
  </si>
  <si>
    <t>gi|31076981|sp|Q8VE22.1|RT23_MOUSE</t>
  </si>
  <si>
    <t>RecName: Full=28S ribosomal protein S23</t>
  </si>
  <si>
    <t>Locus2227607</t>
  </si>
  <si>
    <t>NU_NDUA1 NU_NDUB7 NU_COX6A</t>
  </si>
  <si>
    <t>gi|134053|sp|P10735.1|RT12_DROME</t>
  </si>
  <si>
    <t>RecName: Full=40S ribosomal protein S12</t>
  </si>
  <si>
    <t>Locus8243066</t>
  </si>
  <si>
    <t>NU_SDHC-1 NU_NDUS1 NU_SDHB</t>
  </si>
  <si>
    <t>gi|81879632|sp|Q91WV7.1|SLC31_MOUSE</t>
  </si>
  <si>
    <t>RecName: Full=Neutral and basic amino acid transport protein rBAT</t>
  </si>
  <si>
    <t>Locus1081873</t>
  </si>
  <si>
    <t>NU_NDUS1 NU_SDHB NU_SDHC-1</t>
  </si>
  <si>
    <t>gi|114149271|sp|Q9Y4D2.3|DGLA_HUMAN</t>
  </si>
  <si>
    <t>RecName: Full=Sn1-specific diacylglycerol lipase alpha</t>
  </si>
  <si>
    <t>Locus4313328</t>
  </si>
  <si>
    <t>NU_NDUB7 NU_QCR10 NU_COX6A</t>
  </si>
  <si>
    <t>gi|81881088|sp|Q9CZ83.1|RM55_MOUSE</t>
  </si>
  <si>
    <t>RecName: Full=39S ribosomal protein L55</t>
  </si>
  <si>
    <t>Locus1482274</t>
  </si>
  <si>
    <t>gi|81862778|sp|Q5YLM1.1|DGLA_RAT</t>
  </si>
  <si>
    <t>NU_NDUAA NU_NDUS2 NU_ATPA</t>
  </si>
  <si>
    <t>Locus4134922</t>
  </si>
  <si>
    <t>gi|62286990|sp|Q5G267.1|NETR_MACMU</t>
  </si>
  <si>
    <t>RecName: Full=Neurotrypsin</t>
  </si>
  <si>
    <t>Locus7553301</t>
  </si>
  <si>
    <t>NU_ATPG NU_ATPO NU_NDUS4</t>
  </si>
  <si>
    <t>gi|108935910|sp|Q95108.2|THIOM_BOVIN</t>
  </si>
  <si>
    <t>RecName: Full=Thioredoxin</t>
  </si>
  <si>
    <t>Locus7991963</t>
  </si>
  <si>
    <t>gi|82180971|sp|Q641G7.1|ARPC4_XENLA</t>
  </si>
  <si>
    <t>RecName: Full=Actin-related protein 2/3 complex subunit 4</t>
  </si>
  <si>
    <t>Locus1586682</t>
  </si>
  <si>
    <t>Locus8266456</t>
  </si>
  <si>
    <t>gi|51702160|sp|Q9UMS6.2|SYNP2_HUMAN</t>
  </si>
  <si>
    <t>RecName: Full=Synaptopodin-2</t>
  </si>
  <si>
    <t>Locus233946</t>
  </si>
  <si>
    <t>gi|82231625|sp|Q5I047.1|F173B_XENLA</t>
  </si>
  <si>
    <t>RecName: Full=Protein N-lysine methyltransferase FAM173B</t>
  </si>
  <si>
    <t>Locus5616920</t>
  </si>
  <si>
    <t>gi|13124465|sp|P57771.1|RGS8_HUMAN</t>
  </si>
  <si>
    <t>RecName: Full=Regulator of G-protein signaling 8</t>
  </si>
  <si>
    <t>Locus3413445</t>
  </si>
  <si>
    <t>gi|34098604|sp|Q8TD16.1|BICD2_HUMAN</t>
  </si>
  <si>
    <t>RecName: Full=Protein bicaudal D homolog 2</t>
  </si>
  <si>
    <t>Locus1258925</t>
  </si>
  <si>
    <t>gi|50401536|sp|Q80U22.2|RUSC2_MOUSE</t>
  </si>
  <si>
    <t>RecName: Full=Iporin</t>
  </si>
  <si>
    <t>Locus4057666</t>
  </si>
  <si>
    <t>gi|189082905|sp|A2AX52.2|CO6A4_MOUSE</t>
  </si>
  <si>
    <t>RecName: Full=Collagen alpha-4(VI) chain</t>
  </si>
  <si>
    <t>Locus1176254</t>
  </si>
  <si>
    <t>gi|259710097|sp|Q6AZW2.2|A1A1A_DANRE</t>
  </si>
  <si>
    <t>RecName: Full=Alcohol dehydrogenase [NADP(+)] A</t>
  </si>
  <si>
    <t>Locus4061717</t>
  </si>
  <si>
    <t>gi|218563480|sp|A6QL29.1|AGNO1_BFPYV</t>
  </si>
  <si>
    <t>RecName: Full=Avian agnoprotein 1a</t>
  </si>
  <si>
    <t>Locus6925453</t>
  </si>
  <si>
    <t>NU_NDUA1 NU_NDUB7 NU_NDUBB</t>
  </si>
  <si>
    <t>gi|158514209|sp|A4II73.2|OVCA2_XENTR</t>
  </si>
  <si>
    <t>RecName: Full=Esterase OVCA2</t>
  </si>
  <si>
    <t>Locus1793492</t>
  </si>
  <si>
    <t>gi|75062572|sp|Q6A198.1|FUT10_BOVIN</t>
  </si>
  <si>
    <t>RecName: Full=Alpha-(1</t>
  </si>
  <si>
    <t>Locus2586049</t>
  </si>
  <si>
    <t>NU_NDUAD NU_NDUB9 NU_NDUBB</t>
  </si>
  <si>
    <t>gi|193806614|sp|A6NNX1.1|RIAD1_HUMAN</t>
  </si>
  <si>
    <t>RecName: Full=RIIa domain-containing protein 1</t>
  </si>
  <si>
    <t>Locus7443443</t>
  </si>
  <si>
    <t>gi|13431354|sp|Q9N1Q9.3|CABP2_BOVIN</t>
  </si>
  <si>
    <t>RecName: Full=Calcium-binding protein 2</t>
  </si>
  <si>
    <t>Locus4329958</t>
  </si>
  <si>
    <t>NU_QCR7 NU_SDHA NU_SDHB</t>
  </si>
  <si>
    <t>Locus8403444</t>
  </si>
  <si>
    <t>Locus4419966</t>
  </si>
  <si>
    <t>gi|34395894|sp|Q8Q0U0.1|Y045_METMA</t>
  </si>
  <si>
    <t>RecName: Full=Putative ankyrin repeat protein MM_0045</t>
  </si>
  <si>
    <t>Locus6919434</t>
  </si>
  <si>
    <t>gi|2842671|sp|Q64425.1|LIPP_MYOCO</t>
  </si>
  <si>
    <t>RecName: Full=Pancreatic triacylglycerol lipase</t>
  </si>
  <si>
    <t>Locus7047803</t>
  </si>
  <si>
    <t>gi|13124689|sp|P18091.2|ACTN_DROME</t>
  </si>
  <si>
    <t>RecName: Full=Alpha-actinin</t>
  </si>
  <si>
    <t>Locus8526312</t>
  </si>
  <si>
    <t>NU_ATPG NU_NDUA9 NU_NDUS3</t>
  </si>
  <si>
    <t>gi|122069640|sp|Q29MA5.1|RM24_DROPS</t>
  </si>
  <si>
    <t>RecName: Full=Probable 39S ribosomal protein L24</t>
  </si>
  <si>
    <t>Locus475454</t>
  </si>
  <si>
    <t>gi|251757340|sp|O70258.2|SGCE_MOUSE</t>
  </si>
  <si>
    <t>RecName: Full=Epsilon-sarcoglycan</t>
  </si>
  <si>
    <t>Locus5487010</t>
  </si>
  <si>
    <t>gi|75056157|sp|Q9GLY5.1|ITIH3_RABIT</t>
  </si>
  <si>
    <t>RecName: Full=Inter-alpha-trypsin inhibitor heavy chain H3</t>
  </si>
  <si>
    <t>Locus3674454</t>
  </si>
  <si>
    <t>gi|81895307|sp|Q80X66.1|BTBDA_MOUSE</t>
  </si>
  <si>
    <t>RecName: Full=BTB/POZ domain-containing protein 10</t>
  </si>
  <si>
    <t>Locus246179</t>
  </si>
  <si>
    <t>gi|81883717|sp|Q5XI83.1|CP062_RAT</t>
  </si>
  <si>
    <t>RecName: Full=UPF0505 protein C16orf62 homolog</t>
  </si>
  <si>
    <t>Locus5535648</t>
  </si>
  <si>
    <t>gi|81870920|sp|Q71MB6.1|SO4C1_RAT</t>
  </si>
  <si>
    <t>RecName: Full=Solute carrier organic anion transporter family member 4C1</t>
  </si>
  <si>
    <t>Locus3453504</t>
  </si>
  <si>
    <t>gi|47116941|sp|Q9U1G6.1|FABP3_FASHE</t>
  </si>
  <si>
    <t>RecName: Full=Fatty acid-binding protein type 3</t>
  </si>
  <si>
    <t>Locus5205499</t>
  </si>
  <si>
    <t>NU_NDUA5 NU_NDUAC NU_NDUC2</t>
  </si>
  <si>
    <t>gi|51338615|sp|P62752.1|RL23A_RAT</t>
  </si>
  <si>
    <t>RecName: Full=60S ribosomal protein L23a</t>
  </si>
  <si>
    <t>Locus75256</t>
  </si>
  <si>
    <t>gi|81916437|sp|Q924Z9.1|NET1_RAT</t>
  </si>
  <si>
    <t>RecName: Full=Netrin-1</t>
  </si>
  <si>
    <t>Locus8495349</t>
  </si>
  <si>
    <t>gi|215273864|sp|Q08174.2|PCDH1_HUMAN</t>
  </si>
  <si>
    <t>RecName: Full=Protocadherin-1</t>
  </si>
  <si>
    <t>Locus4257407</t>
  </si>
  <si>
    <t>gi|116241246|sp|P16157.3|ANK1_HUMAN</t>
  </si>
  <si>
    <t>RecName: Full=Ankyrin-1</t>
  </si>
  <si>
    <t>Locus2588193</t>
  </si>
  <si>
    <t>Locus8607335</t>
  </si>
  <si>
    <t>Locus1142784</t>
  </si>
  <si>
    <t>gi|317373536|sp|P98160.4|PGBM_HUMAN</t>
  </si>
  <si>
    <t>RecName: Full=Basement membrane-specific heparan sulfate proteoglycan core protein</t>
  </si>
  <si>
    <t>Locus5835176</t>
  </si>
  <si>
    <t>NU_NDUA5 NU_NDUF2 NU_NDUS6</t>
  </si>
  <si>
    <t>gi|20177868|sp|Q9D0W5.1|PPIL1_MOUSE</t>
  </si>
  <si>
    <t>RecName: Full=Peptidyl-prolyl cis-trans isomerase-like 1</t>
  </si>
  <si>
    <t>Locus7056972</t>
  </si>
  <si>
    <t>gi|190356058|sp|Q3UPL5.2|CK096_MOUSE</t>
  </si>
  <si>
    <t>RecName: Full=Uncharacterized protein C11orf96 homolog</t>
  </si>
  <si>
    <t>Locus3932261</t>
  </si>
  <si>
    <t>gi|50402213|sp|P05945.2|MLE_TODPA</t>
  </si>
  <si>
    <t>RecName: Full=Myosin catalytic light chain LC-1</t>
  </si>
  <si>
    <t>Locus3054811</t>
  </si>
  <si>
    <t>gi|14547943|sp|O93295.1|ENTP8_CHICK</t>
  </si>
  <si>
    <t>RecName: Full=Ectonucleoside triphosphate diphosphohydrolase 8</t>
  </si>
  <si>
    <t>Locus274405</t>
  </si>
  <si>
    <t>gi|20454853|sp|Q9MZL5.1|CACB2_BOVIN</t>
  </si>
  <si>
    <t>RecName: Full=Voltage-dependent L-type calcium channel subunit beta-2</t>
  </si>
  <si>
    <t>Locus4292882</t>
  </si>
  <si>
    <t>gi|353526321|sp|P41413.3|PCSK5_RAT</t>
  </si>
  <si>
    <t>RecName: Full=Proprotein convertase subtilisin/kexin type 5</t>
  </si>
  <si>
    <t>Locus3812751</t>
  </si>
  <si>
    <t>gi|403399403|sp|D4A7K7.1|GP183_RAT</t>
  </si>
  <si>
    <t>RecName: Full=G-protein coupled receptor 183</t>
  </si>
  <si>
    <t>Locus271438</t>
  </si>
  <si>
    <t>gi|261260059|sp|P30622.2|CLIP1_HUMAN</t>
  </si>
  <si>
    <t>RecName: Full=CAP-Gly domain-containing linker protein 1</t>
  </si>
  <si>
    <t>Locus7985087</t>
  </si>
  <si>
    <t>gi|13431968|sp|Q95107.1|WASL_BOVIN</t>
  </si>
  <si>
    <t>RecName: Full=Neural Wiskott-Aldrich syndrome protein</t>
  </si>
  <si>
    <t>Locus7595078</t>
  </si>
  <si>
    <t>gi|218512147|sp|Q9WVA4.4|TAGL2_MOUSE</t>
  </si>
  <si>
    <t>RecName: Full=Transgelin-2</t>
  </si>
  <si>
    <t>Locus122699</t>
  </si>
  <si>
    <t>gi|74752974|sp|Q9NUC0.1|SRTD4_HUMAN</t>
  </si>
  <si>
    <t>RecName: Full=SERTA domain-containing protein 4</t>
  </si>
  <si>
    <t>Locus2398964</t>
  </si>
  <si>
    <t>NU_NDUA1 NU_NDUS3 NU_COX6A</t>
  </si>
  <si>
    <t>gi|124021674|sp|Q2TBL4.1|RPC3_BOVIN</t>
  </si>
  <si>
    <t>RecName: Full=DNA-directed RNA polymerase III subunit RPC3</t>
  </si>
  <si>
    <t>Locus7303697</t>
  </si>
  <si>
    <t>NU_COX6A NU_NDUBA NU_SDHB</t>
  </si>
  <si>
    <t>gi|3219975|sp|Q10990.1|CDT2_SCHPO</t>
  </si>
  <si>
    <t>RecName: Full=Cell division cycle protein cdt2</t>
  </si>
  <si>
    <t>Locus6975420</t>
  </si>
  <si>
    <t>gi|74723222|sp|Q7RTY0.1|MOT13_HUMAN</t>
  </si>
  <si>
    <t>RecName: Full=Monocarboxylate transporter 13</t>
  </si>
  <si>
    <t>NU_NDUB7 NU_NDUBA NU_COX6A</t>
  </si>
  <si>
    <t>Locus3684365</t>
  </si>
  <si>
    <t>gi|38258840|sp|Q9HBE1.1|PATZ1_HUMAN</t>
  </si>
  <si>
    <t>RecName: Full=POZ-</t>
  </si>
  <si>
    <t>Locus3819436</t>
  </si>
  <si>
    <t>gi|114152904|sp|P37806.3|UNC87_CAEEL</t>
  </si>
  <si>
    <t>RecName: Full=Protein unc-87</t>
  </si>
  <si>
    <t>Locus6869012</t>
  </si>
  <si>
    <t>gi|400624|sp|P31646.1|S6A13_RAT</t>
  </si>
  <si>
    <t>RecName: Full=Sodium- and chloride-dependent GABA transporter 2</t>
  </si>
  <si>
    <t>Locus5339972</t>
  </si>
  <si>
    <t>gi|17433717|sp|P55344.2|LMIP_HUMAN</t>
  </si>
  <si>
    <t>RecName: Full=Lens fiber membrane intrinsic protein</t>
  </si>
  <si>
    <t>Locus8487322</t>
  </si>
  <si>
    <t>gi|34395771|sp|Q8BYK4.1|RDH12_MOUSE</t>
  </si>
  <si>
    <t>RecName: Full=Retinol dehydrogenase 12</t>
  </si>
  <si>
    <t>Locus540545</t>
  </si>
  <si>
    <t>gi|121733579|sp|Q0C919.1|H2AZ_ASPTN</t>
  </si>
  <si>
    <t>RecName: Full=Histone H2A.Z</t>
  </si>
  <si>
    <t>Locus2402136</t>
  </si>
  <si>
    <t>gi|81896452|sp|Q8BK75.1|ELP6_MOUSE</t>
  </si>
  <si>
    <t>RecName: Full=Elongator complex protein 6</t>
  </si>
  <si>
    <t>Locus4233064</t>
  </si>
  <si>
    <t>Locus5351967</t>
  </si>
  <si>
    <t>Locus220123</t>
  </si>
  <si>
    <t>gi|47116943|sp|Q9UBQ7.1|GRHPR_HUMAN</t>
  </si>
  <si>
    <t>RecName: Full=Glyoxylate reductase/hydroxypyruvate reductase</t>
  </si>
  <si>
    <t>Locus2870992</t>
  </si>
  <si>
    <t>gi|20141021|sp|Q99JY4.1|TRABD_MOUSE</t>
  </si>
  <si>
    <t>RecName: Full=TraB domain-containing protein</t>
  </si>
  <si>
    <t>Locus4468284</t>
  </si>
  <si>
    <t>gi|6174915|sp|Q05437.2|PRRX1_CHICK</t>
  </si>
  <si>
    <t>RecName: Full=Paired mesoderm homeobox protein 1</t>
  </si>
  <si>
    <t>Locus1129610</t>
  </si>
  <si>
    <t>gi|189082902|sp|A6NMZ7.2|CO6A6_HUMAN</t>
  </si>
  <si>
    <t>RecName: Full=Collagen alpha-6(VI) chain</t>
  </si>
  <si>
    <t>Locus1353871</t>
  </si>
  <si>
    <t>gi|14423663|sp|P82963.1|CHAO_TRICA</t>
  </si>
  <si>
    <t>RecName: Full=Chaoptin</t>
  </si>
  <si>
    <t>Locus4450255</t>
  </si>
  <si>
    <t>Locus4227823</t>
  </si>
  <si>
    <t>Locus2242456</t>
  </si>
  <si>
    <t>gi|158517791|sp|P0C5E3.1|PALLD_RAT</t>
  </si>
  <si>
    <t>RecName: Full=Palladin</t>
  </si>
  <si>
    <t>Locus8006419</t>
  </si>
  <si>
    <t>gi|82228760|sp|Q502K3.1|ANR52_DANRE</t>
  </si>
  <si>
    <t>RecName: Full=Serine/threonine-protein phosphatase 6 regulatory ankyrin repeat subunit C</t>
  </si>
  <si>
    <t>Locus8529200</t>
  </si>
  <si>
    <t>gi|341940559|sp|Q9D3A8.3|CAPON_MOUSE</t>
  </si>
  <si>
    <t>RecName: Full=Carboxyl-terminal PDZ ligand of neuronal nitric oxide synthase protein</t>
  </si>
  <si>
    <t>Locus932394</t>
  </si>
  <si>
    <t>gi|115556|sp|P21941.1|MATN1_HUMAN</t>
  </si>
  <si>
    <t>RecName: Full=Cartilage matrix protein</t>
  </si>
  <si>
    <t>Locus7285344</t>
  </si>
  <si>
    <t>Locus1299046</t>
  </si>
  <si>
    <t>gi|110816440|sp|Q2YDE9.1|TES_BOVIN</t>
  </si>
  <si>
    <t>RecName: Full=Testin</t>
  </si>
  <si>
    <t>Locus6658499</t>
  </si>
  <si>
    <t>gi|34098769|sp|Q9YGG9.1|SLA_GLOBL</t>
  </si>
  <si>
    <t>RecName: Full=Snaclec mamushigin subunit alpha</t>
  </si>
  <si>
    <t>Locus6841124</t>
  </si>
  <si>
    <t>gi|110287971|sp|Q2PC93.1|SSPO_CHICK</t>
  </si>
  <si>
    <t>Locus3795149</t>
  </si>
  <si>
    <t>Locus7099611</t>
  </si>
  <si>
    <t>gi|48428484|sp|Q9BXM7.1|PINK1_HUMAN</t>
  </si>
  <si>
    <t>RecName: Full=Serine/threonine-protein kinase PINK1</t>
  </si>
  <si>
    <t>Locus2918636</t>
  </si>
  <si>
    <t>gi|75400852|sp|Q8KZ94.1|REBMT_NOCAE</t>
  </si>
  <si>
    <t>RecName: Full=Demethylrebeccamycin-D-glucose O-methyltransferase</t>
  </si>
  <si>
    <t>Locus1112113</t>
  </si>
  <si>
    <t>gi|81640684|sp|Q66FS6.1|TATB_YERPS</t>
  </si>
  <si>
    <t>RecName: Full=Sec-independent protein translocase protein TatB</t>
  </si>
  <si>
    <t>Locus124012</t>
  </si>
  <si>
    <t>gi|68566025|sp|Q5TUE9.1|RM23_ANOGA</t>
  </si>
  <si>
    <t>RecName: Full=Probable 39S ribosomal protein L23</t>
  </si>
  <si>
    <t>Locus375377</t>
  </si>
  <si>
    <t>gi|81918295|sp|Q4TU93.1|MRC2_RAT</t>
  </si>
  <si>
    <t>RecName: Full=C-type mannose receptor 2</t>
  </si>
  <si>
    <t>Locus4229010</t>
  </si>
  <si>
    <t>NU_ATPG NU_ATPO NU_NDUA9</t>
  </si>
  <si>
    <t>gi|189031800|sp|P82923.2|RT02_BOVIN</t>
  </si>
  <si>
    <t>RecName: Full=28S ribosomal protein S2</t>
  </si>
  <si>
    <t>Locus7041963</t>
  </si>
  <si>
    <t>gi|75060928|sp|Q5E9E1.3|PDLI1_BOVIN</t>
  </si>
  <si>
    <t>RecName: Full=PDZ and LIM domain protein 1</t>
  </si>
  <si>
    <t>Locus8544818</t>
  </si>
  <si>
    <t>gi|115555|sp|P05099.2|MATN1_CHICK</t>
  </si>
  <si>
    <t>Locus5470390</t>
  </si>
  <si>
    <t>gi|78099811|sp|P34284.3|YKK7_CAEEL</t>
  </si>
  <si>
    <t>RecName: Full=Uncharacterized F-box/LRR-repeat protein C02F5.7</t>
  </si>
  <si>
    <t>Locus3318908</t>
  </si>
  <si>
    <t>gi|400198|sp|P31336.1|PST2_GOSHI</t>
  </si>
  <si>
    <t>RecName: Full=Photosystem II 5 kDa protein</t>
  </si>
  <si>
    <t>NU_NDUAA NU_QCR2 NU_CY1</t>
  </si>
  <si>
    <t>Locus1113080</t>
  </si>
  <si>
    <t>Locus226763</t>
  </si>
  <si>
    <t>gi|110832782|sp|Q4KM84.1|MET18_RAT</t>
  </si>
  <si>
    <t>RecName: Full=Histidine protein methyltransferase 1 homolog</t>
  </si>
  <si>
    <t>Locus4001642</t>
  </si>
  <si>
    <t>NU_NDUS1 NU_SDHA NU_SDHB</t>
  </si>
  <si>
    <t>gi|1706474|sp|P31689.2|DNJA1_HUMAN</t>
  </si>
  <si>
    <t>RecName: Full=DnaJ homolog subfamily A member 1</t>
  </si>
  <si>
    <t>Locus6679056</t>
  </si>
  <si>
    <t>gi|97219157|sp|Q96MR9.2|ZN560_HUMAN</t>
  </si>
  <si>
    <t>RecName: Full=Zinc finger protein 560</t>
  </si>
  <si>
    <t>Locus7772693</t>
  </si>
  <si>
    <t>gi|57015359|sp|P22735.4|TGM1_HUMAN</t>
  </si>
  <si>
    <t>RecName: Full=Protein-glutamine gamma-glutamyltransferase K</t>
  </si>
  <si>
    <t>Locus2499238</t>
  </si>
  <si>
    <t>gi|8469206|sp|Q9XSZ5.1|MMP1_HORSE</t>
  </si>
  <si>
    <t>RecName: Full=Interstitial collagenase</t>
  </si>
  <si>
    <t>Locus4389231</t>
  </si>
  <si>
    <t>gi|26006841|sp|Q9CWH6.1|PSMA8_MOUSE</t>
  </si>
  <si>
    <t>RecName: Full=Proteasome subunit alpha-type 7-like</t>
  </si>
  <si>
    <t>Locus2370429</t>
  </si>
  <si>
    <t>gi|122135967|sp|Q2KI56.1|CSN7B_BOVIN</t>
  </si>
  <si>
    <t>RecName: Full=COP9 signalosome complex subunit 7b</t>
  </si>
  <si>
    <t>Locus5856430</t>
  </si>
  <si>
    <t>gi|254763437|sp|Q9ULJ7.4|ANR50_HUMAN</t>
  </si>
  <si>
    <t>RecName: Full=Ankyrin repeat domain-containing protein 50</t>
  </si>
  <si>
    <t>Locus7419935</t>
  </si>
  <si>
    <t>Locus6991355</t>
  </si>
  <si>
    <t>NU_ATPD NU_NDUA9 NU_NDUAA</t>
  </si>
  <si>
    <t>gi|148887033|sp|O18883.2|TXND9_BOVIN</t>
  </si>
  <si>
    <t>RecName: Full=Thioredoxin domain-containing protein 9</t>
  </si>
  <si>
    <t>Locus5465681</t>
  </si>
  <si>
    <t>gi|238065895|sp|B5SNZ6.1|ABRA_PIG</t>
  </si>
  <si>
    <t>RecName: Full=Actin-binding Rho-activating protein</t>
  </si>
  <si>
    <t>Locus5484140</t>
  </si>
  <si>
    <t>gi|400119|sp|P31319.2|KAPR_APLCA</t>
  </si>
  <si>
    <t>Locus8361922</t>
  </si>
  <si>
    <t>gi|27923970|sp|O61492.3|FLOT2_DROME</t>
  </si>
  <si>
    <t>RecName: Full=Flotillin-2</t>
  </si>
  <si>
    <t>Locus1467369</t>
  </si>
  <si>
    <t>gi|74860603|sp|Q86B91.1|TINC_DROME</t>
  </si>
  <si>
    <t>RecName: Full=Protein tincar</t>
  </si>
  <si>
    <t>Locus4369201</t>
  </si>
  <si>
    <t>gi|122204589|sp|Q2QSL4.1|CDKF2_ORYSJ</t>
  </si>
  <si>
    <t>RecName: Full=Putative cyclin-dependent kinase F-2</t>
  </si>
  <si>
    <t>Locus70593</t>
  </si>
  <si>
    <t>gi|15214295|sp|Q9W6S3.1|SIN1_CHICK</t>
  </si>
  <si>
    <t>RecName: Full=Target of rapamycin complex 2 subunit MAPKAP1</t>
  </si>
  <si>
    <t>Locus4036086</t>
  </si>
  <si>
    <t>gi|172045962|sp|Q5VZ66.2|JKIP3_HUMAN</t>
  </si>
  <si>
    <t>RecName: Full=Janus kinase and microtubule-interacting protein 3</t>
  </si>
  <si>
    <t>Locus921358</t>
  </si>
  <si>
    <t>Locus5209871</t>
  </si>
  <si>
    <t>gi|1170825|sp|Q03975.2|LPS1B_LYTPI</t>
  </si>
  <si>
    <t>RecName: Full=Calcium-binding protein LPS1-beta</t>
  </si>
  <si>
    <t>Locus5725887</t>
  </si>
  <si>
    <t>Locus7982860</t>
  </si>
  <si>
    <t>Locus1073257</t>
  </si>
  <si>
    <t>gi|116242844|sp|Q8WV16.3|DCAF4_HUMAN</t>
  </si>
  <si>
    <t>RecName: Full=DDB1- and CUL4-associated factor 4</t>
  </si>
  <si>
    <t>Locus508187</t>
  </si>
  <si>
    <t>gi|1270743897|sp|A7XY94.1|NMDE2_XENLA</t>
  </si>
  <si>
    <t>RecName: Full=Glutamate receptor ionotropic</t>
  </si>
  <si>
    <t>Locus2781649</t>
  </si>
  <si>
    <t>Locus8439682</t>
  </si>
  <si>
    <t>gi|226708676|sp|B6YSP4.1|TRUB_THEON</t>
  </si>
  <si>
    <t>RecName: Full=Probable tRNA pseudouridine synthase B</t>
  </si>
  <si>
    <t>Locus578133</t>
  </si>
  <si>
    <t>gi|146291101|sp|Q12553.2|XDH_EMENI</t>
  </si>
  <si>
    <t>RecName: Full=Xanthine dehydrogenase</t>
  </si>
  <si>
    <t>Locus6787043</t>
  </si>
  <si>
    <t>NU_NDUA1 NU_NDUB7 NU_NDUS3</t>
  </si>
  <si>
    <t>gi|41017793|sp|Q9CQL5.1|RM18_MOUSE</t>
  </si>
  <si>
    <t>RecName: Full=39S ribosomal protein L18</t>
  </si>
  <si>
    <t>Locus513024</t>
  </si>
  <si>
    <t>gi|26006842|sp|O94844.2|RHBT1_HUMAN</t>
  </si>
  <si>
    <t>RecName: Full=Rho-related BTB domain-containing protein 1</t>
  </si>
  <si>
    <t>Locus4324950</t>
  </si>
  <si>
    <t>gi|82184368|sp|Q6GP53.1|NAA50_XENLA</t>
  </si>
  <si>
    <t>RecName: Full=N-alpha-acetyltransferase 50</t>
  </si>
  <si>
    <t>Locus8651936</t>
  </si>
  <si>
    <t>Locus5415329</t>
  </si>
  <si>
    <t>gi|122065118|sp|P13221.3|AATC_RAT</t>
  </si>
  <si>
    <t>Locus6885729</t>
  </si>
  <si>
    <t>gi|3024446|sp|Q26734.1|PROF_TRYBB</t>
  </si>
  <si>
    <t>Locus1227877</t>
  </si>
  <si>
    <t>gi|122065194|sp|P39087.4|GRIK2_MOUSE</t>
  </si>
  <si>
    <t>Locus7446560</t>
  </si>
  <si>
    <t>gi|123911496|sp|Q0IHH1.1|NAA30_XENLA</t>
  </si>
  <si>
    <t>RecName: Full=N-alpha-acetyltransferase 30</t>
  </si>
  <si>
    <t>Locus6928571</t>
  </si>
  <si>
    <t>gi|122142172|sp|Q0P5A1.1|DCTN3_BOVIN</t>
  </si>
  <si>
    <t>RecName: Full=Dynactin subunit 3</t>
  </si>
  <si>
    <t>Locus1245853</t>
  </si>
  <si>
    <t>gi|384872493|sp|P17971.2|KCNAL_DROME</t>
  </si>
  <si>
    <t>RecName: Full=Potassium voltage-gated channel protein Shal</t>
  </si>
  <si>
    <t>Locus3931832</t>
  </si>
  <si>
    <t>gi|122230948|sp|Q14FB0.1|NU5C_POPAL</t>
  </si>
  <si>
    <t>RecName: Full=NAD(P)H-quinone oxidoreductase subunit 5</t>
  </si>
  <si>
    <t>Locus7072300</t>
  </si>
  <si>
    <t>gi|928589369|sp|H2LBU8.2|YAP1_ORYLA</t>
  </si>
  <si>
    <t>RecName: Full=Transcriptional coactivator YAP1</t>
  </si>
  <si>
    <t>Locus7202612</t>
  </si>
  <si>
    <t>gi|123163519|sp|Q11TX2.1|NHAA_CYTH3</t>
  </si>
  <si>
    <t>RecName: Full=Na(+)/H(+) antiporter NhaA</t>
  </si>
  <si>
    <t>Locus3622454</t>
  </si>
  <si>
    <t>gi|9296930|sp|O70352.1|CD82_RAT</t>
  </si>
  <si>
    <t>RecName: Full=CD82 antigen</t>
  </si>
  <si>
    <t>Locus7000430</t>
  </si>
  <si>
    <t>gi|82272085|sp|Q4T2X8.1|NIP7_TETNG</t>
  </si>
  <si>
    <t>RecName: Full=60S ribosome subunit biogenesis protein NIP7 homolog</t>
  </si>
  <si>
    <t>Locus2362407</t>
  </si>
  <si>
    <t>Locus464259</t>
  </si>
  <si>
    <t>gi|127188|sp|P08051.1|MLR_SPISA</t>
  </si>
  <si>
    <t>RecName: Full=Myosin regulatory light chain</t>
  </si>
  <si>
    <t>Locus3814255</t>
  </si>
  <si>
    <t>gi|2833326|sp|Q26065.1|ACT_PLAMG</t>
  </si>
  <si>
    <t>Locus6729056</t>
  </si>
  <si>
    <t>Locus6566663</t>
  </si>
  <si>
    <t>gi|121993808|sp|Q29HY3.1|CDC42_DROPS</t>
  </si>
  <si>
    <t>RecName: Full=Cdc42 homolog</t>
  </si>
  <si>
    <t>Locus3373552</t>
  </si>
  <si>
    <t>gi|3182917|sp|O00909.3|ARF1_DICDI</t>
  </si>
  <si>
    <t>RecName: Full=ADP-ribosylation factor 1</t>
  </si>
  <si>
    <t>Locus5366997</t>
  </si>
  <si>
    <t>gi|75056306|sp|Q9N1X4.1|SFTPD_PIG</t>
  </si>
  <si>
    <t>RecName: Full=Pulmonary surfactant-associated protein D</t>
  </si>
  <si>
    <t>Locus7888155</t>
  </si>
  <si>
    <t>NU_NDUA1 NU_QCR10 NU_QCR8</t>
  </si>
  <si>
    <t>gi|30172946|sp|Q9DAJ5.1|DLRB2_MOUSE</t>
  </si>
  <si>
    <t>RecName: Full=Dynein light chain roadblock-type 2</t>
  </si>
  <si>
    <t>Locus96302</t>
  </si>
  <si>
    <t>gi|13431915|sp|Q9MYX8.3|TAU_PAPHA</t>
  </si>
  <si>
    <t>RecName: Full=Microtubule-associated protein tau</t>
  </si>
  <si>
    <t>Locus7008556</t>
  </si>
  <si>
    <t>gi|81637404|sp|Q9KQU7.1|NHAB_VIBCH</t>
  </si>
  <si>
    <t>RecName: Full=Na(+)/H(+) antiporter NhaB</t>
  </si>
  <si>
    <t>Locus1211470</t>
  </si>
  <si>
    <t>gi|443286778|sp|G5EFC3.1|KCNAG_CAEEL</t>
  </si>
  <si>
    <t>RecName: Full=Potassium voltage-gated channel protein egl-36</t>
  </si>
  <si>
    <t>Locus3075732</t>
  </si>
  <si>
    <t>gi|338819407|sp|P0CR42.1|SET5_CRYNJ</t>
  </si>
  <si>
    <t>RecName: Full=Potential protein lysine methyltransferase SET5</t>
  </si>
  <si>
    <t>Locus30974</t>
  </si>
  <si>
    <t>gi|13431446|sp|O27579.1|DP2L_METTH</t>
  </si>
  <si>
    <t>RecName: Full=DNA polymerase II large subunit</t>
  </si>
  <si>
    <t>Locus587648</t>
  </si>
  <si>
    <t>gi|74846243|sp|Q612F5.1|PCCA_CAEBR</t>
  </si>
  <si>
    <t>RecName: Full=Propionyl-CoA carboxylase alpha chain</t>
  </si>
  <si>
    <t>Locus1997223</t>
  </si>
  <si>
    <t>gi|123784644|sp|Q3UHU5.1|MTCL1_MOUSE</t>
  </si>
  <si>
    <t>RecName: Full=Microtubule cross-linking factor 1</t>
  </si>
  <si>
    <t>Locus510498</t>
  </si>
  <si>
    <t>gi|120159|sp|P12804.1|FGL2_MOUSE</t>
  </si>
  <si>
    <t>RecName: Full=Fibroleukin</t>
  </si>
  <si>
    <t>Locus6807625</t>
  </si>
  <si>
    <t>gi|254767745|sp|B7IGP0.1|DDL_THEAB</t>
  </si>
  <si>
    <t>RecName: Full=D-alanine--D-alanine ligase</t>
  </si>
  <si>
    <t>Locus7264758</t>
  </si>
  <si>
    <t>Locus2537891</t>
  </si>
  <si>
    <t>gi|229463039|sp|Q9W596.4|FUTSC_DROME</t>
  </si>
  <si>
    <t>RecName: Full=Microtubule-associated protein futsch</t>
  </si>
  <si>
    <t>Locus5430123</t>
  </si>
  <si>
    <t>gi|38258556|sp|Q8BLY1.2|SMOC1_MOUSE</t>
  </si>
  <si>
    <t>RecName: Full=SPARC-related modular calcium-binding protein 1</t>
  </si>
  <si>
    <t>Locus2090033</t>
  </si>
  <si>
    <t>gi|62899890|sp|Q9ES30.1|C1QT3_MOUSE</t>
  </si>
  <si>
    <t>RecName: Full=Complement C1q tumor necrosis factor-related protein 3</t>
  </si>
  <si>
    <t>Locus8543266</t>
  </si>
  <si>
    <t>Locus4379942</t>
  </si>
  <si>
    <t>Locus4246516</t>
  </si>
  <si>
    <t>NU_NDUA9 NU_NDUBA NU_NDUS3</t>
  </si>
  <si>
    <t>gi|108935895|sp|P82911.2|RT11_BOVIN</t>
  </si>
  <si>
    <t>RecName: Full=28S ribosomal protein S11</t>
  </si>
  <si>
    <t>Locus8599512</t>
  </si>
  <si>
    <t>gi|118572317|sp|Q1A730.1|FBX32_PIG</t>
  </si>
  <si>
    <t>RecName: Full=F-box only protein 32</t>
  </si>
  <si>
    <t>Locus4588286</t>
  </si>
  <si>
    <t>gi|1705855|sp|Q02294.1|CAC1B_RAT</t>
  </si>
  <si>
    <t>RecName: Full=Voltage-dependent N-type calcium channel subunit alpha-1B</t>
  </si>
  <si>
    <t>Locus4096740</t>
  </si>
  <si>
    <t>Locus3883721</t>
  </si>
  <si>
    <t>gi|1209747925|sp|G5CTG8.2|AQP11_MILTA</t>
  </si>
  <si>
    <t>RecName: Full=Aquaporin-11</t>
  </si>
  <si>
    <t>Locus6945112</t>
  </si>
  <si>
    <t>gi|6174979|sp|Q62588.1|SHBG_PHOSU</t>
  </si>
  <si>
    <t>RecName: Full=Sex hormone-binding globulin</t>
  </si>
  <si>
    <t>Locus1182813</t>
  </si>
  <si>
    <t>Locus8648937</t>
  </si>
  <si>
    <t>Locus6809987</t>
  </si>
  <si>
    <t>gi|20532409|sp|P43686.2|PRS6B_HUMAN</t>
  </si>
  <si>
    <t>RecName: Full=26S proteasome regulatory subunit 6B</t>
  </si>
  <si>
    <t>Locus3242792</t>
  </si>
  <si>
    <t>gi|74779109|sp|Q5Q995.1|KTAP2_IXOSC</t>
  </si>
  <si>
    <t>RecName: Full=Protein KRTCAP2 homolog</t>
  </si>
  <si>
    <t>Locus6938352</t>
  </si>
  <si>
    <t>gi|6226139|sp|O35115.1|FHL2_RAT</t>
  </si>
  <si>
    <t>RecName: Full=Four and a half LIM domains protein 2</t>
  </si>
  <si>
    <t>Locus518795</t>
  </si>
  <si>
    <t>gi|82236134|sp|Q6DV14.1|PRDX1_GECJA</t>
  </si>
  <si>
    <t>RecName: Full=Peroxiredoxin-1</t>
  </si>
  <si>
    <t>Locus1368859</t>
  </si>
  <si>
    <t>gi|82188044|sp|Q7T0P7.1|ATP23_XENLA</t>
  </si>
  <si>
    <t>RecName: Full=Mitochondrial inner membrane protease ATP23 homolog</t>
  </si>
  <si>
    <t>Locus4463620</t>
  </si>
  <si>
    <t>gi|118572711|sp|Q01973.2|ROR1_HUMAN</t>
  </si>
  <si>
    <t>RecName: Full=Inactive tyrosine-protein kinase transmembrane receptor ROR1</t>
  </si>
  <si>
    <t>Locus3363090</t>
  </si>
  <si>
    <t>gi|127773|sp|P24733.1|MYS_ARGIR</t>
  </si>
  <si>
    <t>RecName: Full=Myosin heavy chain</t>
  </si>
  <si>
    <t>Locus8641601</t>
  </si>
  <si>
    <t>NU_NDUA5 NU_NDUAC NU_QCR6</t>
  </si>
  <si>
    <t>gi|74917201|sp|Q6XI08.1|RS14A_DROYA</t>
  </si>
  <si>
    <t>RecName: Full=40S ribosomal protein S14a</t>
  </si>
  <si>
    <t>Locus6867847</t>
  </si>
  <si>
    <t>gi|81876560|sp|Q8C4U2.1|TM145_MOUSE</t>
  </si>
  <si>
    <t>RecName: Full=Transmembrane protein 145</t>
  </si>
  <si>
    <t>Locus2245185</t>
  </si>
  <si>
    <t>gi|417855|sp|P32882.1|TBB2_CHICK</t>
  </si>
  <si>
    <t>RecName: Full=Tubulin beta-2 chain</t>
  </si>
  <si>
    <t>Locus7480471</t>
  </si>
  <si>
    <t>gi|1384595660|sp|B7Z0W9.2|OTOP_DROME</t>
  </si>
  <si>
    <t>RecName: Full=Proton channel OtopLc</t>
  </si>
  <si>
    <t>Locus2131951</t>
  </si>
  <si>
    <t>Locus306056</t>
  </si>
  <si>
    <t>gi|74762393|sp|Q6ZN30.1|BNC2_HUMAN</t>
  </si>
  <si>
    <t>RecName: Full=Zinc finger protein basonuclin-2</t>
  </si>
  <si>
    <t>Locus1519727</t>
  </si>
  <si>
    <t>Locus4402532</t>
  </si>
  <si>
    <t>gi|68566160|sp|Q18120.2|TWK18_CAEEL</t>
  </si>
  <si>
    <t>RecName: Full=TWiK family of potassium channels protein 18</t>
  </si>
  <si>
    <t>Locus7598978</t>
  </si>
  <si>
    <t>gi|75570321|sp|Q90ZY4.1|SBK1_DANRE</t>
  </si>
  <si>
    <t>RecName: Full=Serine/threonine-protein kinase SBK1</t>
  </si>
  <si>
    <t>Locus3991064</t>
  </si>
  <si>
    <t>Locus3232671</t>
  </si>
  <si>
    <t>gi|82236038|sp|Q6DJ83.1|CADM2_XENTR</t>
  </si>
  <si>
    <t>RecName: Full=Cell adhesion molecule 2</t>
  </si>
  <si>
    <t>Locus540823</t>
  </si>
  <si>
    <t>Locus4282869</t>
  </si>
  <si>
    <t>Locus5433797</t>
  </si>
  <si>
    <t>NU_NDUS8 NU_NDUV1 NU_ATPB</t>
  </si>
  <si>
    <t>gi|75075905|sp|Q4R537.1|NOB1_MACFA</t>
  </si>
  <si>
    <t>RecName: Full=RNA-binding protein NOB1</t>
  </si>
  <si>
    <t>Locus3909989</t>
  </si>
  <si>
    <t>gi|338817991|sp|P53814.7|SMTN_HUMAN</t>
  </si>
  <si>
    <t>RecName: Full=Smoothelin</t>
  </si>
  <si>
    <t>Locus1137444</t>
  </si>
  <si>
    <t>gi|74966877|sp|Q23551.3|UNC22_CAEEL</t>
  </si>
  <si>
    <t>RecName: Full=Twitchin</t>
  </si>
  <si>
    <t>Locus1132685</t>
  </si>
  <si>
    <t>gi|166215094|sp|Q7PPA5.5|ATC1_ANOGA</t>
  </si>
  <si>
    <t>Locus5604172</t>
  </si>
  <si>
    <t>gi|160380703|sp|Q8BWQ6.2|CP062_MOUSE</t>
  </si>
  <si>
    <t>Locus4245431</t>
  </si>
  <si>
    <t>Locus5556797</t>
  </si>
  <si>
    <t>NU_NDUA5 NU_NDUA6 NU_NDUC2</t>
  </si>
  <si>
    <t>gi|3183197|sp|P79251.3|VATG1_BOVIN</t>
  </si>
  <si>
    <t>RecName: Full=V-type proton ATPase subunit G 1</t>
  </si>
  <si>
    <t>Locus7478085</t>
  </si>
  <si>
    <t>gi|6226618|sp|Q98892.2|OBCAM_CHICK</t>
  </si>
  <si>
    <t>RecName: Full=Opioid-binding protein/cell adhesion molecule homolog</t>
  </si>
  <si>
    <t>Locus4136188</t>
  </si>
  <si>
    <t>gi|166218146|sp|A0MSJ1.1|CRA1B_DANRE</t>
  </si>
  <si>
    <t>RecName: Full=Collagen alpha-1(XXVII) chain B</t>
  </si>
  <si>
    <t>Locus2014634</t>
  </si>
  <si>
    <t>gi|1707896|sp|P55040.1|GEM_HUMAN</t>
  </si>
  <si>
    <t>RecName: Full=GTP-binding protein GEM</t>
  </si>
  <si>
    <t>Locus1433730</t>
  </si>
  <si>
    <t>gi|1476413400|sp|P22105.5|TENX_HUMAN</t>
  </si>
  <si>
    <t>RecName: Full=Tenascin-X</t>
  </si>
  <si>
    <t>Locus3664359</t>
  </si>
  <si>
    <t>gi|123893574|sp|Q29R99.1|LIPT2_DANRE</t>
  </si>
  <si>
    <t>RecName: Full=Putative lipoyltransferase 2</t>
  </si>
  <si>
    <t>Locus3992895</t>
  </si>
  <si>
    <t>Locus8390002</t>
  </si>
  <si>
    <t>gi|74823006|sp|Q9BHM6.1|OCDH_PECMA</t>
  </si>
  <si>
    <t>RecName: Full=Octopine dehydrogenase</t>
  </si>
  <si>
    <t>Locus3950653</t>
  </si>
  <si>
    <t>gi|152013489|sp|A5E726.1|DBP6_LODEL</t>
  </si>
  <si>
    <t>RecName: Full=ATP-dependent RNA helicase DBP6</t>
  </si>
  <si>
    <t>Locus24879</t>
  </si>
  <si>
    <t>gi|82180062|sp|Q5U4W1.1|LZTS2_XENLA</t>
  </si>
  <si>
    <t>RecName: Full=Leucine zipper putative tumor suppressor 2 homolog</t>
  </si>
  <si>
    <t>Locus8259161</t>
  </si>
  <si>
    <t>gi|123889553|sp|Q1MTI4.1|TPISA_DANRE</t>
  </si>
  <si>
    <t>RecName: Full=Triosephosphate isomerase A</t>
  </si>
  <si>
    <t>Locus8591445</t>
  </si>
  <si>
    <t>Locus7424924</t>
  </si>
  <si>
    <t>gi|74818002|sp|Q8N0N9.1|ODH_HALDH</t>
  </si>
  <si>
    <t>RecName: Full=Opine dehydrogenase</t>
  </si>
  <si>
    <t>Locus8203173</t>
  </si>
  <si>
    <t>gi|81175199|sp|P54939.2|TLN1_CHICK</t>
  </si>
  <si>
    <t>RecName: Full=Talin-1</t>
  </si>
  <si>
    <t>Locus8479840</t>
  </si>
  <si>
    <t>gi|82075188|sp|Q5F3N1.3|PIMT_CHICK</t>
  </si>
  <si>
    <t>RecName: Full=Protein-L-isoaspartate(D-aspartate) O-methyltransferase</t>
  </si>
  <si>
    <t>Locus3950788</t>
  </si>
  <si>
    <t>gi|75046029|sp|Q7YRU4.3|MDHC_FELCA</t>
  </si>
  <si>
    <t>Locus2808536</t>
  </si>
  <si>
    <t>gi|327478539|sp|O14562.2|UBFD1_HUMAN</t>
  </si>
  <si>
    <t>RecName: Full=Ubiquitin domain-containing protein UBFD1</t>
  </si>
  <si>
    <t>Locus4232211</t>
  </si>
  <si>
    <t>gi|215275264|sp|Q8VYU4.2|CCR4F_ARATH</t>
  </si>
  <si>
    <t>RecName: Full=Carbon catabolite repressor protein 4 homolog 6</t>
  </si>
  <si>
    <t>Locus450603</t>
  </si>
  <si>
    <t>gi|322967632|sp|E1BD59.1|TRI56_BOVIN</t>
  </si>
  <si>
    <t>RecName: Full=E3 ubiquitin-protein ligase TRIM56</t>
  </si>
  <si>
    <t>Locus7420432</t>
  </si>
  <si>
    <t>gi|292495024|sp|Q504Y2.2|PKDCC_HUMAN</t>
  </si>
  <si>
    <t>RecName: Full=Extracellular tyrosine-protein kinase PKDCC</t>
  </si>
  <si>
    <t>Locus3803919</t>
  </si>
  <si>
    <t>gi|61227113|sp|Q7TSU7.1|KIRR2_MOUSE</t>
  </si>
  <si>
    <t>RecName: Full=Kin of IRRE-like protein 2</t>
  </si>
  <si>
    <t>Locus597739</t>
  </si>
  <si>
    <t>gi|74762132|sp|O95965.1|ITGBL_HUMAN</t>
  </si>
  <si>
    <t>RecName: Full=Integrin beta-like protein 1</t>
  </si>
  <si>
    <t>Locus4368482</t>
  </si>
  <si>
    <t>gi|4033704|sp|Q00535.3|CDK5_HUMAN</t>
  </si>
  <si>
    <t>RecName: Full=Cyclin-dependent-like kinase 5</t>
  </si>
  <si>
    <t>Locus1038283</t>
  </si>
  <si>
    <t>gi|50403762|sp|Q01083.2|SPITZ_DROME</t>
  </si>
  <si>
    <t>RecName: Full=Protein spitz</t>
  </si>
  <si>
    <t>Locus274653</t>
  </si>
  <si>
    <t>NU_NDUB5 NU_NDUF2 NU_NDUS6</t>
  </si>
  <si>
    <t>Locus7055868</t>
  </si>
  <si>
    <t>NU_CY1 NU_NDUB5 NU_ATPB</t>
  </si>
  <si>
    <t>gi|1175568|sp|P41824.1|YBOXH_APLCA</t>
  </si>
  <si>
    <t>RecName: Full=Y-box factor homolog</t>
  </si>
  <si>
    <t>Locus2695159</t>
  </si>
  <si>
    <t>gi|215275683|sp|A1A5Y0.1|NELL2_DANRE</t>
  </si>
  <si>
    <t>RecName: Full=Protein kinase C-binding protein NELL2</t>
  </si>
  <si>
    <t>Locus8028354</t>
  </si>
  <si>
    <t>gi|27805489|sp|Q9ET80.1|JPH1_MOUSE</t>
  </si>
  <si>
    <t>RecName: Full=Junctophilin-1</t>
  </si>
  <si>
    <t>Locus1596279</t>
  </si>
  <si>
    <t>gi|543747|sp|P36633.1|AOC1_RAT</t>
  </si>
  <si>
    <t>RecName: Full=Amiloride-sensitive amine oxidase [copper-containing]</t>
  </si>
  <si>
    <t>Locus95795</t>
  </si>
  <si>
    <t>gi|81905670|sp|Q9D8N3.1|TM86A_MOUSE</t>
  </si>
  <si>
    <t>RecName: Full=Lysoplasmalogenase-like protein TMEM86A</t>
  </si>
  <si>
    <t>Locus2113550</t>
  </si>
  <si>
    <t>gi|82177071|sp|Q803M0.1|PPR3B_DANRE</t>
  </si>
  <si>
    <t>RecName: Full=Protein phosphatase 1 regulatory subunit 3B</t>
  </si>
  <si>
    <t>Locus39807</t>
  </si>
  <si>
    <t>gi|119367815|sp|Q9H694.2|BICC1_HUMAN</t>
  </si>
  <si>
    <t>RecName: Full=Protein bicaudal C homolog 1</t>
  </si>
  <si>
    <t>Locus3903836</t>
  </si>
  <si>
    <t>gi|81899328|sp|Q8C8H8.1|KY_MOUSE</t>
  </si>
  <si>
    <t>Locus310200</t>
  </si>
  <si>
    <t>gi|2499634|sp|Q62862.1|MP2K5_RAT</t>
  </si>
  <si>
    <t>RecName: Full=Dual specificity mitogen-activated protein kinase kinase 5</t>
  </si>
  <si>
    <t>Locus960172</t>
  </si>
  <si>
    <t>Locus731153</t>
  </si>
  <si>
    <t>gi|74734348|sp|Q9NUJ3.1|T11L1_HUMAN</t>
  </si>
  <si>
    <t>RecName: Full=T-complex protein 11-like protein 1</t>
  </si>
  <si>
    <t>Locus3999757</t>
  </si>
  <si>
    <t>gi|20138079|sp|Q9WV92.1|E41L3_MOUSE</t>
  </si>
  <si>
    <t>RecName: Full=Band 4.1-like protein 3</t>
  </si>
  <si>
    <t>Locus3545425</t>
  </si>
  <si>
    <t>gi|60390616|sp|Q5IS37.1|NTRK3_PANTR</t>
  </si>
  <si>
    <t>RecName: Full=NT-3 growth factor receptor</t>
  </si>
  <si>
    <t>Locus434206</t>
  </si>
  <si>
    <t>gi|1169962|sp|P22756.3|GRIK1_RAT</t>
  </si>
  <si>
    <t>Locus5558768</t>
  </si>
  <si>
    <t>gi|357529509|sp|Q04446.3|GLGB_HUMAN</t>
  </si>
  <si>
    <t>RecName: Full=1</t>
  </si>
  <si>
    <t>Locus3775620</t>
  </si>
  <si>
    <t>gi|1711505|sp|P49962.2|SRP09_MOUSE</t>
  </si>
  <si>
    <t>RecName: Full=Signal recognition particle 9 kDa protein</t>
  </si>
  <si>
    <t>Locus3020632</t>
  </si>
  <si>
    <t>gi|1170377|sp|P41827.1|HSP74_ANOAL</t>
  </si>
  <si>
    <t>RecName: Full=Heat shock protein 70 B2</t>
  </si>
  <si>
    <t>Locus7600019</t>
  </si>
  <si>
    <t>Locus1267519</t>
  </si>
  <si>
    <t>gi|1338307212|sp|P91193.4|MACO1_CAEEL</t>
  </si>
  <si>
    <t>RecName: Full=Macoilin</t>
  </si>
  <si>
    <t>Locus3786533</t>
  </si>
  <si>
    <t>gi|160380691|sp|Q9NDJ2.2|DOM_DROME</t>
  </si>
  <si>
    <t>RecName: Full=Helicase domino</t>
  </si>
  <si>
    <t>Locus8028226</t>
  </si>
  <si>
    <t>gi|73621360|sp|Q9W4S9.2|PDE4C_DROME</t>
  </si>
  <si>
    <t>RecName: Full=cAMP-specific 3'</t>
  </si>
  <si>
    <t>Locus3479858</t>
  </si>
  <si>
    <t>gi|182639178|sp|O60290.2|ZN862_HUMAN</t>
  </si>
  <si>
    <t>RecName: Full=Zinc finger protein 862</t>
  </si>
  <si>
    <t>Locus3772609</t>
  </si>
  <si>
    <t>gi|123778305|sp|Q0P5V2.1|SOBP_MOUSE</t>
  </si>
  <si>
    <t>RecName: Full=Sine oculis-binding protein homolog</t>
  </si>
  <si>
    <t>Locus4024539</t>
  </si>
  <si>
    <t>Locus5209377</t>
  </si>
  <si>
    <t>gi|74868669|sp|Q9VEN1.2|FLNA_DROME</t>
  </si>
  <si>
    <t>RecName: Full=Filamin-A</t>
  </si>
  <si>
    <t>Locus7942481</t>
  </si>
  <si>
    <t>gi|74732998|sp|Q9BSF4.2|TIM29_HUMAN</t>
  </si>
  <si>
    <t>RecName: Full=Mitochondrial import inner membrane translocase subunit Tim29</t>
  </si>
  <si>
    <t>Locus164580</t>
  </si>
  <si>
    <t>Locus3466378</t>
  </si>
  <si>
    <t>gi|82235869|sp|Q6DFM9.1|TOM20_XENTR</t>
  </si>
  <si>
    <t>RecName: Full=Mitochondrial import receptor subunit TOM20 homolog</t>
  </si>
  <si>
    <t>Locus4107653</t>
  </si>
  <si>
    <t>gi|82086463|sp|Q6IFY7.1|RTN1A_XENLA</t>
  </si>
  <si>
    <t>RecName: Full=Reticulon-1-A</t>
  </si>
  <si>
    <t>Locus8150563</t>
  </si>
  <si>
    <t>gi|127171|sp|P24032.2|MLRN_CHICK</t>
  </si>
  <si>
    <t>RecName: Full=Myosin regulatory light chain 2</t>
  </si>
  <si>
    <t>Locus459824</t>
  </si>
  <si>
    <t>NU_NDUB7 NU_NDUBA NU_ATPD</t>
  </si>
  <si>
    <t>gi|82085369|sp|Q6DRD9.1|ABHDB_DANRE</t>
  </si>
  <si>
    <t>RecName: Full=Protein ABHD11</t>
  </si>
  <si>
    <t>Locus7582885</t>
  </si>
  <si>
    <t>Locus5369331</t>
  </si>
  <si>
    <t>gi|74739786|sp|Q13394.1|MB211_HUMAN</t>
  </si>
  <si>
    <t>RecName: Full=Putative nucleotidyltransferase MAB21L1</t>
  </si>
  <si>
    <t>Locus394428</t>
  </si>
  <si>
    <t>gi|1729925|sp|Q05187.1|TGMH_TACTR</t>
  </si>
  <si>
    <t>RecName: Full=Hemocyte protein-glutamine gamma-glutamyltransferase</t>
  </si>
  <si>
    <t>Locus3206028</t>
  </si>
  <si>
    <t>gi|26398348|sp|Q96S44.2|PRPK_HUMAN</t>
  </si>
  <si>
    <t>RecName: Full=EKC/KEOPS complex subunit TP53RK</t>
  </si>
  <si>
    <t>Locus8647514</t>
  </si>
  <si>
    <t>gi|131763|sp|P28304.1|QOR1_ECOLI</t>
  </si>
  <si>
    <t>RecName: Full=Quinone oxidoreductase 1</t>
  </si>
  <si>
    <t>Locus486663</t>
  </si>
  <si>
    <t>NU_AT5F1 NU_NDUAC NU_NDUS7</t>
  </si>
  <si>
    <t>gi|586240|sp|Q07175.1|VKGC_BOVIN</t>
  </si>
  <si>
    <t>RecName: Full=Vitamin K-dependent gamma-carboxylase</t>
  </si>
  <si>
    <t>Locus3309042</t>
  </si>
  <si>
    <t>NU_NDUA1 NU_QCR10 NU_COX6A</t>
  </si>
  <si>
    <t>Locus8640918</t>
  </si>
  <si>
    <t>gi|62510690|sp|Q8BFR2.1|FSTL5_MOUSE</t>
  </si>
  <si>
    <t>RecName: Full=Follistatin-related protein 5</t>
  </si>
  <si>
    <t>Locus5243234</t>
  </si>
  <si>
    <t>Locus8549307</t>
  </si>
  <si>
    <t>gi|667467092|sp|B3EWZ6.1|MLRP2_ACRMI</t>
  </si>
  <si>
    <t>RecName: Full=MAM and LDL-receptor class A domain-containing protein 2</t>
  </si>
  <si>
    <t>Locus7817351</t>
  </si>
  <si>
    <t>NU_COX6A NU_NDUBA NU_QCR7</t>
  </si>
  <si>
    <t>Locus304755</t>
  </si>
  <si>
    <t>gi|75027549|sp|Q9VU65.1|POC1_DROME</t>
  </si>
  <si>
    <t>RecName: Full=POC1 centriolar protein homolog</t>
  </si>
  <si>
    <t>Locus2179198</t>
  </si>
  <si>
    <t>gi|384872704|sp|Q8WZ42.4|TITIN_HUMAN</t>
  </si>
  <si>
    <t>Locus2115264</t>
  </si>
  <si>
    <t>Locus7785989</t>
  </si>
  <si>
    <t>NU_SDHC-1 NU_NDUS7 NU_SDHB</t>
  </si>
  <si>
    <t>gi|74751821|sp|Q96DW6.1|S2538_HUMAN</t>
  </si>
  <si>
    <t>RecName: Full=Mitochondrial glycine transporter</t>
  </si>
  <si>
    <t>Locus1650329</t>
  </si>
  <si>
    <t>gi|81881179|sp|Q9D0Y8.1|RM52_MOUSE</t>
  </si>
  <si>
    <t>RecName: Full=39S ribosomal protein L52</t>
  </si>
  <si>
    <t>Locus3666685</t>
  </si>
  <si>
    <t>gi|74725363|sp|Q9NZC7.1|WWOX_HUMAN</t>
  </si>
  <si>
    <t>RecName: Full=WW domain-containing oxidoreductase</t>
  </si>
  <si>
    <t>Locus5509296</t>
  </si>
  <si>
    <t>gi|116248541|sp|Q0VH32.1|MNT_XENLA</t>
  </si>
  <si>
    <t>RecName: Full=Max-binding protein MNT</t>
  </si>
  <si>
    <t>Locus4402160</t>
  </si>
  <si>
    <t>gi|129555|sp|P24392.1|PEX2_RAT</t>
  </si>
  <si>
    <t>RecName: Full=Peroxisome biogenesis factor 2</t>
  </si>
  <si>
    <t>Locus2790059</t>
  </si>
  <si>
    <t>Locus8253535</t>
  </si>
  <si>
    <t>gi|281312196|sp|Q7JQD3.1|GELS1_LUMTE</t>
  </si>
  <si>
    <t>RecName: Full=Gelsolin-like protein 1</t>
  </si>
  <si>
    <t>Locus4397550</t>
  </si>
  <si>
    <t>gi|82188721|sp|Q7ZVX6.1|UBA3_DANRE</t>
  </si>
  <si>
    <t>RecName: Full=NEDD8-activating enzyme E1 catalytic subunit</t>
  </si>
  <si>
    <t>Locus6729640</t>
  </si>
  <si>
    <t>gi|317373377|sp|P07942.2|LAMB1_HUMAN</t>
  </si>
  <si>
    <t>RecName: Full=Laminin subunit beta-1</t>
  </si>
  <si>
    <t>Locus8450049</t>
  </si>
  <si>
    <t>gi|1731402|sp|P50464.1|UNC97_CAEEL</t>
  </si>
  <si>
    <t>RecName: Full=LIM domain-containing protein unc-97</t>
  </si>
  <si>
    <t>Locus8290102</t>
  </si>
  <si>
    <t>gi|166229089|sp|Q3UTY6.2|THSD4_MOUSE</t>
  </si>
  <si>
    <t>RecName: Full=Thrombospondin type-1 domain-containing protein 4</t>
  </si>
  <si>
    <t>Locus4444748</t>
  </si>
  <si>
    <t>gi|586294|sp|P38281.1|APD1_YEAST</t>
  </si>
  <si>
    <t>RecName: Full=Actin patches distal protein 1</t>
  </si>
  <si>
    <t>Locus5458082</t>
  </si>
  <si>
    <t>gi|347602363|sp|A1XQX0.1|NR1AA_DANRE</t>
  </si>
  <si>
    <t>RecName: Full=Neurexin-1a</t>
  </si>
  <si>
    <t>Locus4145665</t>
  </si>
  <si>
    <t>NU_ATPG NU_NDUA9 NU_NDUAA</t>
  </si>
  <si>
    <t>gi|1706299|sp|P51398.1|RT29_HUMAN</t>
  </si>
  <si>
    <t>RecName: Full=28S ribosomal protein S29</t>
  </si>
  <si>
    <t>Locus7684986</t>
  </si>
  <si>
    <t>gi|408360313|sp|Q80X80.3|C2C2L_MOUSE</t>
  </si>
  <si>
    <t>RecName: Full=Phospholipid transfer protein C2CD2L</t>
  </si>
  <si>
    <t>Locus5193463</t>
  </si>
  <si>
    <t>gi|1352090|sp|P37801.2|CLPH_ONCVO</t>
  </si>
  <si>
    <t>RecName: Full=Calponin homolog OV9M</t>
  </si>
  <si>
    <t>Locus415320</t>
  </si>
  <si>
    <t>gi|341940981|sp|P16332.2|MUTA_MOUSE</t>
  </si>
  <si>
    <t>RecName: Full=Methylmalonyl-CoA mutase</t>
  </si>
  <si>
    <t>Locus7601117</t>
  </si>
  <si>
    <t>Locus8236520</t>
  </si>
  <si>
    <t>NU_COX6A NU_NDUA1 NU_NDUS3</t>
  </si>
  <si>
    <t>gi|30581054|sp|P48601.2|PRS4_DROME</t>
  </si>
  <si>
    <t>RecName: Full=26S proteasome regulatory subunit 4</t>
  </si>
  <si>
    <t>NU_CY1 NU_NDUB5 NU_ATPA</t>
  </si>
  <si>
    <t>Locus3526626</t>
  </si>
  <si>
    <t>Locus7341568</t>
  </si>
  <si>
    <t>gi|20532277|sp|O54927.1|WSB1_MOUSE</t>
  </si>
  <si>
    <t>RecName: Full=WD repeat and SOCS box-containing protein 1</t>
  </si>
  <si>
    <t>Locus3735615</t>
  </si>
  <si>
    <t>gi|74746535|sp|Q5TGZ0.1|MIC10_HUMAN</t>
  </si>
  <si>
    <t>RecName: Full=MICOS complex subunit MIC10</t>
  </si>
  <si>
    <t>Locus85332</t>
  </si>
  <si>
    <t>gi|135393|sp|P02552.1|TBA1_CHICK</t>
  </si>
  <si>
    <t>Locus6658274</t>
  </si>
  <si>
    <t>gi|123352603|sp|Q117D2.1|FPG_TRIEI</t>
  </si>
  <si>
    <t>RecName: Full=Formamidopyrimidine-DNA glycosylase</t>
  </si>
  <si>
    <t>Locus2220285</t>
  </si>
  <si>
    <t>gi|127418|sp|P22772.1|MTB3_ANEAE</t>
  </si>
  <si>
    <t>RecName: Full=Modification methylase BanIII</t>
  </si>
  <si>
    <t>Locus7394760</t>
  </si>
  <si>
    <t>NU_NDUA7 NU_QCR10 NU_QCR8</t>
  </si>
  <si>
    <t>gi|122055548|sp|Q24JV4.1|U390_DANRE</t>
  </si>
  <si>
    <t>RecName: Full=UPF0390 protein zgc136864</t>
  </si>
  <si>
    <t>Locus7682931</t>
  </si>
  <si>
    <t>gi|14286182|sp|Q00963.2|SPTCB_DROME</t>
  </si>
  <si>
    <t>RecName: Full=Spectrin beta chain</t>
  </si>
  <si>
    <t>Locus3008042</t>
  </si>
  <si>
    <t>gi|24638222|sp|Q9H299.1|SH3L3_HUMAN</t>
  </si>
  <si>
    <t>RecName: Full=SH3 domain-binding glutamic acid-rich-like protein 3</t>
  </si>
  <si>
    <t>Locus349753</t>
  </si>
  <si>
    <t>gi|81878516|sp|Q8K2D0.1|F199X_MOUSE</t>
  </si>
  <si>
    <t>RecName: Full=Protein FAM199X</t>
  </si>
  <si>
    <t>Locus6589949</t>
  </si>
  <si>
    <t>gi|269969678|sp|B4IL64.1|SWS_DROSE</t>
  </si>
  <si>
    <t>RecName: Full=Neuropathy target esterase sws</t>
  </si>
  <si>
    <t>Locus5455897</t>
  </si>
  <si>
    <t>gi|55977790|sp|P35443.2|TSP4_HUMAN</t>
  </si>
  <si>
    <t>RecName: Full=Thrombospondin-4</t>
  </si>
  <si>
    <t>Locus2813784</t>
  </si>
  <si>
    <t>gi|143811445|sp|O97764.2|QOR_BOVIN</t>
  </si>
  <si>
    <t>RecName: Full=Zeta-crystallin</t>
  </si>
  <si>
    <t>Locus1868536</t>
  </si>
  <si>
    <t>gi|172048637|sp|A6H7E2.1|CINP_BOVIN</t>
  </si>
  <si>
    <t>RecName: Full=Cyclin-dependent kinase 2-interacting protein</t>
  </si>
  <si>
    <t>Locus1799735</t>
  </si>
  <si>
    <t>gi|238686696|sp|A5PKL7.1|LZTS2_BOVIN</t>
  </si>
  <si>
    <t>RecName: Full=Leucine zipper putative tumor suppressor 2</t>
  </si>
  <si>
    <t>Locus8632164</t>
  </si>
  <si>
    <t>Locus3188116</t>
  </si>
  <si>
    <t>gi|82182716|sp|Q6DER1.1|MCTS1_XENTR</t>
  </si>
  <si>
    <t>RecName: Full=Malignant T-cell-amplified sequence 1</t>
  </si>
  <si>
    <t>Locus4005219</t>
  </si>
  <si>
    <t>gi|81865037|sp|Q794C0.3|VA0E1_RAT</t>
  </si>
  <si>
    <t>RecName: Full=V-type proton ATPase subunit e 1</t>
  </si>
  <si>
    <t>Locus6674980</t>
  </si>
  <si>
    <t>gi|27151704|sp|Q9Y6N5.1|SQOR_HUMAN</t>
  </si>
  <si>
    <t>RecName: Full=Sulfide:quinone oxidoreductase</t>
  </si>
  <si>
    <t>Locus7298347</t>
  </si>
  <si>
    <t>Locus3893912</t>
  </si>
  <si>
    <t>NU_NDUB3 NU_NDUS1 NU_QCR2</t>
  </si>
  <si>
    <t>gi|29336625|sp|Q24799.1|MYPH_ECHGR</t>
  </si>
  <si>
    <t>RecName: Full=Myophilin</t>
  </si>
  <si>
    <t>Locus7995553</t>
  </si>
  <si>
    <t>gi|28201887|sp|Q9VVN2.1|RT26_DROME</t>
  </si>
  <si>
    <t>RecName: Full=Probable 28S ribosomal protein S26</t>
  </si>
  <si>
    <t>Locus7394718</t>
  </si>
  <si>
    <t>gi|259710056|sp|C1DFA8.1|ALLA_AZOVD</t>
  </si>
  <si>
    <t>RecName: Full=Ureidoglycolate lyase</t>
  </si>
  <si>
    <t>Locus4235072</t>
  </si>
  <si>
    <t>gi|215273895|sp|Q9H0Z9.2|RBM38_HUMAN</t>
  </si>
  <si>
    <t>RecName: Full=RNA-binding protein 38</t>
  </si>
  <si>
    <t>Locus6705901</t>
  </si>
  <si>
    <t>gi|55976221|sp|O88544.1|CSN4_MOUSE</t>
  </si>
  <si>
    <t>RecName: Full=COP9 signalosome complex subunit 4</t>
  </si>
  <si>
    <t>Locus4126949</t>
  </si>
  <si>
    <t>gi|61250941|sp|P0A651.1|Y3154_MYCBO</t>
  </si>
  <si>
    <t>RecName: Full=Putative diacyglycerol O-acyltransferase Mb3154c</t>
  </si>
  <si>
    <t>Locus4076739</t>
  </si>
  <si>
    <t>NU_NDUS1 NU_SDHB NU_UCRI</t>
  </si>
  <si>
    <t>Locus1549169</t>
  </si>
  <si>
    <t>gi|82122188|sp|Q56V19.1|MBNL3_TAKRU</t>
  </si>
  <si>
    <t>RecName: Full=Muscleblind-like protein 3</t>
  </si>
  <si>
    <t>Locus528598</t>
  </si>
  <si>
    <t>gi|49035517|sp|O96102.3|CALM_PHYPO</t>
  </si>
  <si>
    <t>Locus2408685</t>
  </si>
  <si>
    <t>Locus6459586</t>
  </si>
  <si>
    <t>Locus4267402</t>
  </si>
  <si>
    <t>gi|81884704|sp|Q6DFV3.1|RHG21_MOUSE</t>
  </si>
  <si>
    <t>RecName: Full=Rho GTPase-activating protein 21</t>
  </si>
  <si>
    <t>Locus337018</t>
  </si>
  <si>
    <t>Locus5219468</t>
  </si>
  <si>
    <t>gi|54039448|sp|Q98TR7.1|RS16_HETFO</t>
  </si>
  <si>
    <t>RecName: Full=40S ribosomal protein S16</t>
  </si>
  <si>
    <t>Locus530770</t>
  </si>
  <si>
    <t>gi|93141249|sp|Q9Y2S2.3|CRYL1_HUMAN</t>
  </si>
  <si>
    <t>RecName: Full=Lambda-crystallin homolog</t>
  </si>
  <si>
    <t>Locus1559419</t>
  </si>
  <si>
    <t>Locus8467641</t>
  </si>
  <si>
    <t>Locus929511</t>
  </si>
  <si>
    <t>Locus256954</t>
  </si>
  <si>
    <t>gi|238687190|sp|A9BDN4.1|SFSA_PROM4</t>
  </si>
  <si>
    <t>RecName: Full=Sugar fermentation stimulation protein homolog</t>
  </si>
  <si>
    <t>Locus5502140</t>
  </si>
  <si>
    <t>gi|3024218|sp|P79218.1|NK2R_RABIT</t>
  </si>
  <si>
    <t>RecName: Full=Substance-K receptor</t>
  </si>
  <si>
    <t>Locus2227798</t>
  </si>
  <si>
    <t>gi|51338785|sp|P56407.2|HM09_CAEEL</t>
  </si>
  <si>
    <t>RecName: Full=Homeobox protein ceh-9</t>
  </si>
  <si>
    <t>Locus1174082</t>
  </si>
  <si>
    <t>Locus7941140</t>
  </si>
  <si>
    <t>Locus3613977</t>
  </si>
  <si>
    <t>Locus3147230</t>
  </si>
  <si>
    <t>gi|3913409|sp|O15228.1|GNPAT_HUMAN</t>
  </si>
  <si>
    <t>RecName: Full=Dihydroxyacetone phosphate acyltransferase</t>
  </si>
  <si>
    <t>Locus5310949</t>
  </si>
  <si>
    <t>gi|212276466|sp|Q9HBL0.2|TENS1_HUMAN</t>
  </si>
  <si>
    <t>RecName: Full=Tensin-1</t>
  </si>
  <si>
    <t>Locus6873981</t>
  </si>
  <si>
    <t>gi|284018170|sp|P14198.3|AAC4_DICDI</t>
  </si>
  <si>
    <t>RecName: Full=AAC-rich mRNA clone AAC4 protein</t>
  </si>
  <si>
    <t>Locus6689216</t>
  </si>
  <si>
    <t>gi|172046066|sp|P38942.3|CAT2_CLOK5</t>
  </si>
  <si>
    <t>RecName: Full=4-hydroxybutyrate coenzyme A transferase</t>
  </si>
  <si>
    <t>Locus4339740</t>
  </si>
  <si>
    <t>gi|550540873|sp|B3DIV9.2|KL40A_DANRE</t>
  </si>
  <si>
    <t>RecName: Full=Kelch-like protein 40a</t>
  </si>
  <si>
    <t>Locus434790</t>
  </si>
  <si>
    <t>gi|31340433|sp|Q9UH36.1|SRR1L_HUMAN</t>
  </si>
  <si>
    <t>RecName: Full=SRR1-like protein</t>
  </si>
  <si>
    <t>Locus1210283</t>
  </si>
  <si>
    <t>gi|134034174|sp|Q9BT17.2|MTG1_HUMAN</t>
  </si>
  <si>
    <t>RecName: Full=Mitochondrial ribosome-associated GTPase 1</t>
  </si>
  <si>
    <t>Locus5675019</t>
  </si>
  <si>
    <t>gi|74732634|sp|Q96NT0.1|CC115_HUMAN</t>
  </si>
  <si>
    <t>RecName: Full=Coiled-coil domain-containing protein 115</t>
  </si>
  <si>
    <t>Locus823836</t>
  </si>
  <si>
    <t>NU_NDUB5 NU_UCRI NU_CY1</t>
  </si>
  <si>
    <t>gi|3183544|sp|P11940.2|PABP1_HUMAN</t>
  </si>
  <si>
    <t>RecName: Full=Polyadenylate-binding protein 1</t>
  </si>
  <si>
    <t>Locus4555281</t>
  </si>
  <si>
    <t>gi|2497565|sp|Q62371.2|DDR2_MOUSE</t>
  </si>
  <si>
    <t>RecName: Full=Discoidin domain-containing receptor 2</t>
  </si>
  <si>
    <t>Locus3086291</t>
  </si>
  <si>
    <t>gi|122064615|sp|Q2PFW9.1|NOVA1_MACFA</t>
  </si>
  <si>
    <t>RecName: Full=RNA-binding protein Nova-1</t>
  </si>
  <si>
    <t>Locus7594508</t>
  </si>
  <si>
    <t>Locus101498</t>
  </si>
  <si>
    <t>gi|41018110|sp|Q96LD1.1|SGCZ_HUMAN</t>
  </si>
  <si>
    <t>RecName: Full=Zeta-sarcoglycan</t>
  </si>
  <si>
    <t>Locus2560653</t>
  </si>
  <si>
    <t>gi|50401156|sp|Q9D1I5.1|MCEE_MOUSE</t>
  </si>
  <si>
    <t>RecName: Full=Methylmalonyl-CoA epimerase</t>
  </si>
  <si>
    <t>Locus1313641</t>
  </si>
  <si>
    <t>Locus753775</t>
  </si>
  <si>
    <t>gi|296452942|sp|Q4LDE5.3|SVEP1_HUMAN</t>
  </si>
  <si>
    <t>Locus2354632</t>
  </si>
  <si>
    <t>gi|317373392|sp|O75970.2|MPDZ_HUMAN</t>
  </si>
  <si>
    <t>RecName: Full=Multiple PDZ domain protein</t>
  </si>
  <si>
    <t>Locus7706626</t>
  </si>
  <si>
    <t>gi|30580389|sp|Q8R5M3.1|LRC15_RAT</t>
  </si>
  <si>
    <t>RecName: Full=Leucine-rich repeat-containing protein 15</t>
  </si>
  <si>
    <t>Locus5313490</t>
  </si>
  <si>
    <t>gi|50401557|sp|Q8BGW8.1|VGLL2_MOUSE</t>
  </si>
  <si>
    <t>RecName: Full=Transcription cofactor vestigial-like protein 2</t>
  </si>
  <si>
    <t>Locus4766973</t>
  </si>
  <si>
    <t>gi|121942830|sp|Q3MIT2.1|PUS10_HUMAN</t>
  </si>
  <si>
    <t>RecName: Full=Putative tRNA pseudouridine synthase Pus10</t>
  </si>
  <si>
    <t>Locus4299441</t>
  </si>
  <si>
    <t>gi|519881720|sp|E7F5E1.1|CE162_DANRE</t>
  </si>
  <si>
    <t>RecName: Full=Centrosomal protein of 162 kDa</t>
  </si>
  <si>
    <t>Locus3594620</t>
  </si>
  <si>
    <t>gi|51316912|sp|Q9BQJ4.1|TMM47_HUMAN</t>
  </si>
  <si>
    <t>Locus8726458</t>
  </si>
  <si>
    <t>gi|224493181|sp|B4P641.1|QVR_DROYA</t>
  </si>
  <si>
    <t>RecName: Full=Protein quiver</t>
  </si>
  <si>
    <t>Locus4289581</t>
  </si>
  <si>
    <t>gi|82077418|sp|Q5RFZ7.1|F167A_DANRE</t>
  </si>
  <si>
    <t>RecName: Full=Protein FAM167A</t>
  </si>
  <si>
    <t>Locus2813701</t>
  </si>
  <si>
    <t>Locus4388531</t>
  </si>
  <si>
    <t>gi|206729924|sp|O14639.3|ABLM1_HUMAN</t>
  </si>
  <si>
    <t>RecName: Full=Actin-binding LIM protein 1</t>
  </si>
  <si>
    <t>Locus4185517</t>
  </si>
  <si>
    <t>gi|317373504|sp|Q9BX66.3|SRBS1_HUMAN</t>
  </si>
  <si>
    <t>RecName: Full=Sorbin and SH3 domain-containing protein 1</t>
  </si>
  <si>
    <t>Locus4252961</t>
  </si>
  <si>
    <t>gi|74759007|sp|Q7L523.1|RRAGA_HUMAN</t>
  </si>
  <si>
    <t>RecName: Full=Ras-related GTP-binding protein A</t>
  </si>
  <si>
    <t>Locus7939278</t>
  </si>
  <si>
    <t>gi|38258628|sp|Q92963.1|RIT1_HUMAN</t>
  </si>
  <si>
    <t>RecName: Full=GTP-binding protein Rit1</t>
  </si>
  <si>
    <t>Locus8649713</t>
  </si>
  <si>
    <t>gi|39931107|sp|Q86WA6.1|BPHL_HUMAN</t>
  </si>
  <si>
    <t>RecName: Full=Valacyclovir hydrolase</t>
  </si>
  <si>
    <t>Locus4435254</t>
  </si>
  <si>
    <t>gi|158706361|sp|Q8NBI5.2|S43A3_HUMAN</t>
  </si>
  <si>
    <t>RecName: Full=Solute carrier family 43 member 3</t>
  </si>
  <si>
    <t>Locus3201023</t>
  </si>
  <si>
    <t>gi|145559530|sp|O75093.4|SLIT1_HUMAN</t>
  </si>
  <si>
    <t>RecName: Full=Slit homolog 1 protein</t>
  </si>
  <si>
    <t>Locus4331670</t>
  </si>
  <si>
    <t>gi|82200118|sp|Q6DDY9.1|RT07_XENLA</t>
  </si>
  <si>
    <t>RecName: Full=28S ribosomal protein S7</t>
  </si>
  <si>
    <t>Locus6479532</t>
  </si>
  <si>
    <t>gi|75265738|sp|Q9SE95.1|FIP2_ARATH</t>
  </si>
  <si>
    <t>RecName: Full=FH protein interacting protein FIP2</t>
  </si>
  <si>
    <t>Locus5228634</t>
  </si>
  <si>
    <t>gi|119370494|sp|Q8VHX6.3|FLNC_MOUSE</t>
  </si>
  <si>
    <t>RecName: Full=Filamin-C</t>
  </si>
  <si>
    <t>Locus7899365</t>
  </si>
  <si>
    <t>gi|49066053|sp|Q9NFT7.4|HXK2_DROME</t>
  </si>
  <si>
    <t>RecName: Full=Hexokinase type 2</t>
  </si>
  <si>
    <t>Locus5453293</t>
  </si>
  <si>
    <t>gi|77416395|sp|Q6JZS3.1|CP1A1_ORYLA</t>
  </si>
  <si>
    <t>RecName: Full=Cytochrome P450 1A1</t>
  </si>
  <si>
    <t>Locus4751915</t>
  </si>
  <si>
    <t>gi|45477181|sp|Q64512.2|PTN13_MOUSE</t>
  </si>
  <si>
    <t>Locus5648450</t>
  </si>
  <si>
    <t>gi|269849701|sp|A5YM72.3|CRNS1_HUMAN</t>
  </si>
  <si>
    <t>RecName: Full=Carnosine synthase 1</t>
  </si>
  <si>
    <t>Locus394706</t>
  </si>
  <si>
    <t>gi|51338680|sp|P62839.1|UB2D2_RAT</t>
  </si>
  <si>
    <t>RecName: Full=Ubiquitin-conjugating enzyme E2 D2</t>
  </si>
  <si>
    <t>Locus2124357</t>
  </si>
  <si>
    <t>gi|3914807|sp|O15160.1|RPAC1_HUMAN</t>
  </si>
  <si>
    <t>RecName: Full=DNA-directed RNA polymerases I and III subunit RPAC1</t>
  </si>
  <si>
    <t>Locus792916</t>
  </si>
  <si>
    <t>Locus4181850</t>
  </si>
  <si>
    <t>NU_ATPG NU_SDHC-2 NU_ATPA</t>
  </si>
  <si>
    <t>gi|82186828|sp|Q6PAY8.1|HSDL2_XENLA</t>
  </si>
  <si>
    <t>RecName: Full=Hydroxysteroid dehydrogenase-like protein 2</t>
  </si>
  <si>
    <t>Locus8370221</t>
  </si>
  <si>
    <t>gi|300669639|sp|Q2V2M9.2|FHOD3_HUMAN</t>
  </si>
  <si>
    <t>RecName: Full=FH1/FH2 domain-containing protein 3</t>
  </si>
  <si>
    <t>Locus8517255</t>
  </si>
  <si>
    <t>NU_COX6A NU_NDUB7 NU_NDUS3</t>
  </si>
  <si>
    <t>gi|308197132|sp|B1H2N3.2|MICU1_XENTR</t>
  </si>
  <si>
    <t>RecName: Full=Calcium uptake protein 1</t>
  </si>
  <si>
    <t>Locus45503</t>
  </si>
  <si>
    <t>gi|122087179|sp|Q7JW12.1|TMX2_DROME</t>
  </si>
  <si>
    <t>RecName: Full=Thioredoxin-related transmembrane protein 2 homolog</t>
  </si>
  <si>
    <t>Locus7707721</t>
  </si>
  <si>
    <t>gi|38258884|sp|P55041.2|GEM_MOUSE</t>
  </si>
  <si>
    <t>Locus5336317</t>
  </si>
  <si>
    <t>gi|19863009|sp|Q11002.2|CANA_DROME</t>
  </si>
  <si>
    <t>RecName: Full=Calpain-A</t>
  </si>
  <si>
    <t>Locus6987217</t>
  </si>
  <si>
    <t>gi|122143988|sp|Q32L50.2|SBSPO_BOVIN</t>
  </si>
  <si>
    <t>RecName: Full=Somatomedin-B and thrombospondin type-1 domain-containing protein</t>
  </si>
  <si>
    <t>Locus2167123</t>
  </si>
  <si>
    <t>gi|82238283|sp|Q6UFS5.1|ZN503_DANRE</t>
  </si>
  <si>
    <t>RecName: Full=Zinc finger protein 503</t>
  </si>
  <si>
    <t>Locus490781</t>
  </si>
  <si>
    <t>gi|300669606|sp|A8MVX0.2|ARG33_HUMAN</t>
  </si>
  <si>
    <t>RecName: Full=Rho guanine nucleotide exchange factor 33</t>
  </si>
  <si>
    <t>Locus2353379</t>
  </si>
  <si>
    <t>gi|182705255|sp|P18173.3|DHGL_DROME</t>
  </si>
  <si>
    <t>RecName: Full=Glucose dehydrogenase [FAD</t>
  </si>
  <si>
    <t>Locus4307547</t>
  </si>
  <si>
    <t>Locus3958329</t>
  </si>
  <si>
    <t>gi|130763|sp|P29190.1|PCKG_HAECO</t>
  </si>
  <si>
    <t>RecName: Full=Phosphoenolpyruvate carboxykinase [GTP]</t>
  </si>
  <si>
    <t>Locus3666528</t>
  </si>
  <si>
    <t>Locus4575313</t>
  </si>
  <si>
    <t>gi|85681058|sp|O15247.3|CLIC2_HUMAN</t>
  </si>
  <si>
    <t>RecName: Full=Chloride intracellular channel protein 2</t>
  </si>
  <si>
    <t>Locus8306733</t>
  </si>
  <si>
    <t>gi|31076821|sp|Q8N0W4.1|NLGNX_HUMAN</t>
  </si>
  <si>
    <t>RecName: Full=Neuroligin-4</t>
  </si>
  <si>
    <t>Locus8627031</t>
  </si>
  <si>
    <t>gi|62510504|sp|Q96BP2.1|CHCH1_HUMAN</t>
  </si>
  <si>
    <t>RecName: Full=Coiled-coil-helix-coiled-coil-helix domain-containing protein 1</t>
  </si>
  <si>
    <t>Locus130517</t>
  </si>
  <si>
    <t>gi|20140020|sp|P97321.1|SEPR_MOUSE</t>
  </si>
  <si>
    <t>RecName: Full=Prolyl endopeptidase FAP</t>
  </si>
  <si>
    <t>Locus506306</t>
  </si>
  <si>
    <t>gi|292630682|sp|C9J069.1|AJM1_HUMAN</t>
  </si>
  <si>
    <t>RecName: Full=Apical junction component 1 homolog</t>
  </si>
  <si>
    <t>Locus1435690</t>
  </si>
  <si>
    <t>gi|125818|sp|P01664.1|KV3AC_MOUSE</t>
  </si>
  <si>
    <t>RecName: Full=Ig kappa chain V-III region CBPC 101</t>
  </si>
  <si>
    <t>Locus4000817</t>
  </si>
  <si>
    <t>NU_COX12 NU_NDUA6 NU_NDUC2</t>
  </si>
  <si>
    <t>gi|17368248|sp|P58375.1|RL30_SPOFR</t>
  </si>
  <si>
    <t>RecName: Full=60S ribosomal protein L30</t>
  </si>
  <si>
    <t>Locus6701771</t>
  </si>
  <si>
    <t>gi|75216162|sp|Q9ZQ47.1|GRDP1_ARATH</t>
  </si>
  <si>
    <t>RecName: Full=Glycine-rich domain-containing protein 1</t>
  </si>
  <si>
    <t>Locus4022298</t>
  </si>
  <si>
    <t>gi|118505|sp|P11884.1|ALDH2_RAT</t>
  </si>
  <si>
    <t>RecName: Full=Aldehyde dehydrogenase</t>
  </si>
  <si>
    <t>Locus7081857</t>
  </si>
  <si>
    <t>gi|33112444|sp|Q24498.3|RYR_DROME</t>
  </si>
  <si>
    <t>RecName: Full=Ryanodine receptor</t>
  </si>
  <si>
    <t>Locus2025668</t>
  </si>
  <si>
    <t>gi|42559342|sp|O96064.1|MYSP_MYTGA</t>
  </si>
  <si>
    <t>RecName: Full=Paramyosin</t>
  </si>
  <si>
    <t>Locus8590778</t>
  </si>
  <si>
    <t>gi|5902722|sp|Q98880.1|ACHA_DANRE</t>
  </si>
  <si>
    <t>RecName: Full=Acetylcholine receptor subunit alpha</t>
  </si>
  <si>
    <t>Locus3129829</t>
  </si>
  <si>
    <t>gi|127478|sp|P10842.1|MATPI_SCHPM</t>
  </si>
  <si>
    <t>RecName: Full=Mating-type P-specific polypeptide Pi</t>
  </si>
  <si>
    <t>Locus1226657</t>
  </si>
  <si>
    <t>Locus1203572</t>
  </si>
  <si>
    <t>gi|12643976|sp|P10041.2|DL_DROME</t>
  </si>
  <si>
    <t>RecName: Full=Neurogenic locus protein delta</t>
  </si>
  <si>
    <t>Locus3806794</t>
  </si>
  <si>
    <t>Locus4196607</t>
  </si>
  <si>
    <t>gi|123631351|sp|Q47XD4.1|PGK_COLP3</t>
  </si>
  <si>
    <t>RecName: Full=Phosphoglycerate kinase</t>
  </si>
  <si>
    <t>Locus7201268</t>
  </si>
  <si>
    <t>gi|119370317|sp|Q8CGI1.2|F193A_MOUSE</t>
  </si>
  <si>
    <t>RecName: Full=Protein FAM193A</t>
  </si>
  <si>
    <t>NU_CY1 NU_NDUS1 NU_QCR2</t>
  </si>
  <si>
    <t>Locus156532</t>
  </si>
  <si>
    <t>Locus3167363</t>
  </si>
  <si>
    <t>gi|212276461|sp|Q9HD33.2|RM47_HUMAN</t>
  </si>
  <si>
    <t>RecName: Full=39S ribosomal protein L47</t>
  </si>
  <si>
    <t>Locus8705214</t>
  </si>
  <si>
    <t>Locus5804557</t>
  </si>
  <si>
    <t>gi|50401320|sp|O46037.1|VINC_DROME</t>
  </si>
  <si>
    <t>RecName: Full=Vinculin</t>
  </si>
  <si>
    <t>Locus352174</t>
  </si>
  <si>
    <t>gi|130862|sp|P21670.1|PSA4_RAT</t>
  </si>
  <si>
    <t>RecName: Full=Proteasome subunit alpha type-4</t>
  </si>
  <si>
    <t>Locus155661</t>
  </si>
  <si>
    <t>gi|75074852|sp|Q9TU53.1|CUBN_CANFA</t>
  </si>
  <si>
    <t>RecName: Full=Cubilin</t>
  </si>
  <si>
    <t>Locus7448965</t>
  </si>
  <si>
    <t>gi|81878784|sp|Q8R0M8.1|MOT5_MOUSE</t>
  </si>
  <si>
    <t>RecName: Full=Monocarboxylate transporter 5</t>
  </si>
  <si>
    <t>Locus7127625</t>
  </si>
  <si>
    <t>gi|13124177|sp|O61491.1|FLOT1_DROME</t>
  </si>
  <si>
    <t>RecName: Full=Flotillin-1</t>
  </si>
  <si>
    <t>Locus8646841</t>
  </si>
  <si>
    <t>gi|51702228|sp|P62957.1|CCG7_RAT</t>
  </si>
  <si>
    <t>RecName: Full=Voltage-dependent calcium channel gamma-7 subunit</t>
  </si>
  <si>
    <t>Locus5559151</t>
  </si>
  <si>
    <t>gi|18203579|sp|Q9WVM7.1|AIMP2_CRIGR</t>
  </si>
  <si>
    <t>RecName: Full=Aminoacyl tRNA synthase complex-interacting multifunctional protein 2</t>
  </si>
  <si>
    <t>Locus7027282</t>
  </si>
  <si>
    <t>gi|81897621|sp|Q8BUY5.1|TIDC1_MOUSE</t>
  </si>
  <si>
    <t>RecName: Full=Complex I assembly factor TIMMDC1</t>
  </si>
  <si>
    <t>Locus5355133</t>
  </si>
  <si>
    <t>gi|410591585|sp|G5E8K5.1|ANK3_MOUSE</t>
  </si>
  <si>
    <t>Locus2795537</t>
  </si>
  <si>
    <t>Locus2202714</t>
  </si>
  <si>
    <t>NU_NDUB5 NU_NDUC2 NU_NDUS6</t>
  </si>
  <si>
    <t>Locus1205672</t>
  </si>
  <si>
    <t>gi|257051049|sp|Q08DK3.3|KLH20_BOVIN</t>
  </si>
  <si>
    <t>RecName: Full=Kelch-like protein 20</t>
  </si>
  <si>
    <t>Locus3716961</t>
  </si>
  <si>
    <t>Locus420836</t>
  </si>
  <si>
    <t>gi|152032616|sp|A4QN56.1|MFS4B_DANRE</t>
  </si>
  <si>
    <t>Locus7193088</t>
  </si>
  <si>
    <t>gi|205716800|sp|Q66HD0.2|ENPL_RAT</t>
  </si>
  <si>
    <t>RecName: Full=Endoplasmin</t>
  </si>
  <si>
    <t>Locus1542894</t>
  </si>
  <si>
    <t>NU_CY1 NU_ATPA NU_ATPB</t>
  </si>
  <si>
    <t>gi|1407892596|sp|A7MBS7.2|THS7A_DANRE</t>
  </si>
  <si>
    <t>RecName: Full=Thrombospondin type-1 domain-containing protein 7A</t>
  </si>
  <si>
    <t>Locus2478349</t>
  </si>
  <si>
    <t>gi|82583720|sp|O01761.3|UNC89_CAEEL</t>
  </si>
  <si>
    <t>RecName: Full=Muscle M-line assembly protein unc-89</t>
  </si>
  <si>
    <t>Locus7409870</t>
  </si>
  <si>
    <t>gi|118573671|sp|Q2TA12.2|RM02_BOVIN</t>
  </si>
  <si>
    <t>RecName: Full=39S ribosomal protein L2</t>
  </si>
  <si>
    <t>Locus1303361</t>
  </si>
  <si>
    <t>gi|123794096|sp|Q3U2J5.1|CMKMT_MOUSE</t>
  </si>
  <si>
    <t>RecName: Full=Calmodulin-lysine N-methyltransferase</t>
  </si>
  <si>
    <t>Locus42763</t>
  </si>
  <si>
    <t>gi|73917672|sp|Q72NF1.1|CARB_LEPIC</t>
  </si>
  <si>
    <t>RecName: Full=Carbamoyl-phosphate synthase large chain</t>
  </si>
  <si>
    <t>Locus3128356</t>
  </si>
  <si>
    <t>NU_NDUS1 NU_NDUV1 NU_QCR2</t>
  </si>
  <si>
    <t>gi|17380406|sp|P17970.2|KCNAB_DROME</t>
  </si>
  <si>
    <t>RecName: Full=Potassium voltage-gated channel protein Shab</t>
  </si>
  <si>
    <t>Locus4392990</t>
  </si>
  <si>
    <t>Locus3889497</t>
  </si>
  <si>
    <t>Locus506795</t>
  </si>
  <si>
    <t>NU_NDUS1 NU_NDUS8 NU_QCR2</t>
  </si>
  <si>
    <t>gi|118542|sp|P26443.1|DHE3_MOUSE</t>
  </si>
  <si>
    <t>RecName: Full=Glutamate dehydrogenase 1</t>
  </si>
  <si>
    <t>Locus8263253</t>
  </si>
  <si>
    <t>gi|2851405|sp|P29294.2|MYLK_RABIT</t>
  </si>
  <si>
    <t>RecName: Full=Myosin light chain kinase</t>
  </si>
  <si>
    <t>Locus666836</t>
  </si>
  <si>
    <t>gi|92090985|sp|Q9UHF1.3|EGFL7_HUMAN</t>
  </si>
  <si>
    <t>RecName: Full=Epidermal growth factor-like protein 7</t>
  </si>
  <si>
    <t>Locus8564430</t>
  </si>
  <si>
    <t>gi|2833281|sp|Q16816.3|PHKG1_HUMAN</t>
  </si>
  <si>
    <t>RecName: Full=Phosphorylase b kinase gamma catalytic chain</t>
  </si>
  <si>
    <t>Locus6531320</t>
  </si>
  <si>
    <t>gi|166977313|sp|Q9C0D6.2|FHDC1_HUMAN</t>
  </si>
  <si>
    <t>RecName: Full=FH2 domain-containing protein 1</t>
  </si>
  <si>
    <t>Locus4096528</t>
  </si>
  <si>
    <t>NU_NDUA8 NU_NDUBA NU_QCR7</t>
  </si>
  <si>
    <t>gi|92090648|sp|Q91YR1.2|TWF1_MOUSE</t>
  </si>
  <si>
    <t>RecName: Full=Twinfilin-1</t>
  </si>
  <si>
    <t>Locus2405818</t>
  </si>
  <si>
    <t>gi|82179351|sp|Q5M7E0.1|F210A_XENLA</t>
  </si>
  <si>
    <t>RecName: Full=Protein FAM210A</t>
  </si>
  <si>
    <t>Locus6753666</t>
  </si>
  <si>
    <t>gi|694016594|sp|Q22328.3|LEV9_CAEEL</t>
  </si>
  <si>
    <t>RecName: Full=Protein lev-9</t>
  </si>
  <si>
    <t>NU_NDUA9 NU_NDUAA NU_QCR2</t>
  </si>
  <si>
    <t>Locus3561995</t>
  </si>
  <si>
    <t>gi|75041982|sp|Q5RB69.1|CCD86_PONAB</t>
  </si>
  <si>
    <t>RecName: Full=Coiled-coil domain-containing protein 86</t>
  </si>
  <si>
    <t>Locus7331640</t>
  </si>
  <si>
    <t>gi|113926|sp|P05140.2|ISP2_HEMAM</t>
  </si>
  <si>
    <t>RecName: Full=Type-2 ice-structuring protein</t>
  </si>
  <si>
    <t>Locus6701518</t>
  </si>
  <si>
    <t>NU_COX6A NU_NDUA7 NU_NDUB7</t>
  </si>
  <si>
    <t>gi|401333|sp|P31478.1|VATF_MANSE</t>
  </si>
  <si>
    <t>RecName: Full=V-type proton ATPase subunit F</t>
  </si>
  <si>
    <t>Locus8704260</t>
  </si>
  <si>
    <t>gi|2495001|sp|P70031.1|CCKAR_XENLA</t>
  </si>
  <si>
    <t>RecName: Full=Cholecystokinin receptor</t>
  </si>
  <si>
    <t>Locus6776666</t>
  </si>
  <si>
    <t>gi|74727544|sp|Q86V88.1|MGDP1_HUMAN</t>
  </si>
  <si>
    <t>RecName: Full=Magnesium-dependent phosphatase 1</t>
  </si>
  <si>
    <t>Locus1707339</t>
  </si>
  <si>
    <t>gi|1723181|sp|P45024.1|Y1080_HAEIN</t>
  </si>
  <si>
    <t>RecName: Full=Probable amino-acid ABC transporter-binding protein HI_1080</t>
  </si>
  <si>
    <t>Locus5279055</t>
  </si>
  <si>
    <t>Locus8376216</t>
  </si>
  <si>
    <t>Locus588832</t>
  </si>
  <si>
    <t>gi|119370492|sp|O70497.2|FCN2_MOUSE</t>
  </si>
  <si>
    <t>RecName: Full=Ficolin-2</t>
  </si>
  <si>
    <t>Locus3426049</t>
  </si>
  <si>
    <t>Locus6852665</t>
  </si>
  <si>
    <t>gi|90101759|sp|Q3TYX3.2|SMYD5_MOUSE</t>
  </si>
  <si>
    <t>RecName: Full=SET and MYND domain-containing protein 5</t>
  </si>
  <si>
    <t>Locus7161278</t>
  </si>
  <si>
    <t>gi|59798921|sp|O44572.2|TNNI4_CAEEL</t>
  </si>
  <si>
    <t>RecName: Full=Troponin I 4</t>
  </si>
  <si>
    <t>Locus3269079</t>
  </si>
  <si>
    <t>Locus8429185</t>
  </si>
  <si>
    <t>gi|66774025|sp|Q91XP5.2|GLRA3_MOUSE</t>
  </si>
  <si>
    <t>RecName: Full=Glycine receptor subunit alpha-3</t>
  </si>
  <si>
    <t>Locus7158879</t>
  </si>
  <si>
    <t>gi|14424461|sp|P13395.2|SPTCA_DROME</t>
  </si>
  <si>
    <t>RecName: Full=Spectrin alpha chain</t>
  </si>
  <si>
    <t>Locus7973238</t>
  </si>
  <si>
    <t>gi|254763419|sp|Q14315.3|FLNC_HUMAN</t>
  </si>
  <si>
    <t>Locus450041</t>
  </si>
  <si>
    <t>NU_COX6A NU_NDUBB NU_NDUS3</t>
  </si>
  <si>
    <t>gi|74921611|sp|Q7QJX9.2|KAD2_ANOGA</t>
  </si>
  <si>
    <t>RecName: Full=Adenylate kinase</t>
  </si>
  <si>
    <t>Locus517705</t>
  </si>
  <si>
    <t>Locus7602239</t>
  </si>
  <si>
    <t>gi|74851763|sp|Q54FW5.1|CUPH_DICDI</t>
  </si>
  <si>
    <t>RecName: Full=Putative calcium up-regulated protein H</t>
  </si>
  <si>
    <t>Locus1016761</t>
  </si>
  <si>
    <t>Locus5588304</t>
  </si>
  <si>
    <t>gi|341940651|sp|Q3U492.2|KCP_MOUSE</t>
  </si>
  <si>
    <t>RecName: Full=Kielin/chordin-like protein</t>
  </si>
  <si>
    <t>Locus3725093</t>
  </si>
  <si>
    <t>Locus7145002</t>
  </si>
  <si>
    <t>gi|464320|sp|P34714.1|SPRC_CAEEL</t>
  </si>
  <si>
    <t>RecName: Full=SPARC</t>
  </si>
  <si>
    <t>Locus5303994</t>
  </si>
  <si>
    <t>gi|1148367352|sp|A8DYP0.1|OBSCN_DROME</t>
  </si>
  <si>
    <t>Locus7324885</t>
  </si>
  <si>
    <t>gi|296439262|sp|P57721.2|PCBP3_HUMAN</t>
  </si>
  <si>
    <t>RecName: Full=Poly(rC)-binding protein 3</t>
  </si>
  <si>
    <t>Locus6598795</t>
  </si>
  <si>
    <t>gi|25008511|sp|Q9P2T1.1|GMPR2_HUMAN</t>
  </si>
  <si>
    <t>RecName: Full=GMP reductase 2</t>
  </si>
  <si>
    <t>Locus530665</t>
  </si>
  <si>
    <t>gi|38257563|sp|Q8CIG9.1|FBXL8_MOUSE</t>
  </si>
  <si>
    <t>RecName: Full=F-box/LRR-repeat protein 8</t>
  </si>
  <si>
    <t>Locus2613464</t>
  </si>
  <si>
    <t>Locus135944</t>
  </si>
  <si>
    <t>gi|51316015|sp|Q8K4M5.2|COMD1_MOUSE</t>
  </si>
  <si>
    <t>RecName: Full=COMM domain-containing protein 1</t>
  </si>
  <si>
    <t>Locus510379</t>
  </si>
  <si>
    <t>gi|189029968|sp|B0TP63.1|TRPB_SHEHH</t>
  </si>
  <si>
    <t>RecName: Full=Tryptophan synthase beta chain</t>
  </si>
  <si>
    <t>Locus2774425</t>
  </si>
  <si>
    <t>gi|68566146|sp|Q9NQW7.3|XPP1_HUMAN</t>
  </si>
  <si>
    <t>RecName: Full=Xaa-Pro aminopeptidase 1</t>
  </si>
  <si>
    <t>Locus7881222</t>
  </si>
  <si>
    <t>gi|229463037|sp|Q6P8Y1.4|CAPSL_MOUSE</t>
  </si>
  <si>
    <t>RecName: Full=Calcyphosin-like protein</t>
  </si>
  <si>
    <t>Locus2668016</t>
  </si>
  <si>
    <t>gi|134034092|sp|A1A5V9.1|ELP5_DANRE</t>
  </si>
  <si>
    <t>RecName: Full=Elongator complex protein 5</t>
  </si>
  <si>
    <t>Locus985000</t>
  </si>
  <si>
    <t>Locus5980707</t>
  </si>
  <si>
    <t>gi|123911519|sp|Q0IHU9.1|PRUN2_XENTR</t>
  </si>
  <si>
    <t>RecName: Full=Protein prune homolog 2</t>
  </si>
  <si>
    <t>NU_NDUS2 NU_ATPA</t>
  </si>
  <si>
    <t>Locus3541365</t>
  </si>
  <si>
    <t>NU_ATPK NU_COX5A</t>
  </si>
  <si>
    <t>Locus4071186</t>
  </si>
  <si>
    <t>NU_ATPG NU_SDHC-2</t>
  </si>
  <si>
    <t>gi|585110|sp|P38117.3|ETFB_HUMAN</t>
  </si>
  <si>
    <t>RecName: Full=Electron transfer flavoprotein subunit beta</t>
  </si>
  <si>
    <t>NU_NDUAA NU_NDUS2</t>
  </si>
  <si>
    <t>Locus472126</t>
  </si>
  <si>
    <t>NU_SDHC-1 NU_SDHB</t>
  </si>
  <si>
    <t>gi|584956|sp|P37397.1|CNN3_RAT</t>
  </si>
  <si>
    <t>RecName: Full=Calponin-3</t>
  </si>
  <si>
    <t>Locus8462950</t>
  </si>
  <si>
    <t>NU_COX6A NU_NDUA1</t>
  </si>
  <si>
    <t>gi|239977488|sp|A6QNX3.1|NXT2_BOVIN</t>
  </si>
  <si>
    <t>RecName: Full=NTF2-related export protein 2</t>
  </si>
  <si>
    <t>Locus6932509</t>
  </si>
  <si>
    <t>Locus3626794</t>
  </si>
  <si>
    <t>NU_NDUA1 NU_COX6A</t>
  </si>
  <si>
    <t>gi|6016407|sp|O77049.1|JTB_BRUMA</t>
  </si>
  <si>
    <t>RecName: Full=Protein JTB</t>
  </si>
  <si>
    <t>Locus101174</t>
  </si>
  <si>
    <t>NU_NDUB7 NU_COX6A</t>
  </si>
  <si>
    <t>gi|123908280|sp|Q08C69.1|RUSD1_DANRE</t>
  </si>
  <si>
    <t>RecName: Full=RNA pseudouridylate synthase domain-containing protein 1</t>
  </si>
  <si>
    <t>Locus8051781</t>
  </si>
  <si>
    <t>NU_NDUA6 NU_ATP5J</t>
  </si>
  <si>
    <t>gi|110278907|sp|Q2M2T6.1|ASTER_BOVIN</t>
  </si>
  <si>
    <t>RecName: Full=Protein Asterix</t>
  </si>
  <si>
    <t>Locus5219583</t>
  </si>
  <si>
    <t>gi|122272008|sp|Q03YD3.1|NADK_LEUMM</t>
  </si>
  <si>
    <t>RecName: Full=NAD kinase</t>
  </si>
  <si>
    <t>Locus6763621</t>
  </si>
  <si>
    <t>NU_SDHC-2 NU_NDUAA</t>
  </si>
  <si>
    <t>Locus2801810</t>
  </si>
  <si>
    <t>Locus4374934</t>
  </si>
  <si>
    <t>gi|124053577|sp|P82649.2|RT22_BOVIN</t>
  </si>
  <si>
    <t>RecName: Full=28S ribosomal protein S22</t>
  </si>
  <si>
    <t>Locus5619975</t>
  </si>
  <si>
    <t>NU_SDHC-1 NU_SDHA</t>
  </si>
  <si>
    <t>gi|56748556|sp|Q8K589.1|BMF_RAT</t>
  </si>
  <si>
    <t>RecName: Full=Bcl-2-modifying factor</t>
  </si>
  <si>
    <t>Locus536263</t>
  </si>
  <si>
    <t>gi|1511218723|sp|Q6ZSM3.3|MOT12_HUMAN</t>
  </si>
  <si>
    <t>Locus5010930</t>
  </si>
  <si>
    <t>NU_NDUA1 NU_NDUB7</t>
  </si>
  <si>
    <t>gi|21759413|sp|Q9CRA8.1|EXOS5_MOUSE</t>
  </si>
  <si>
    <t>RecName: Full=Exosome complex component RRP46</t>
  </si>
  <si>
    <t>Locus3092721</t>
  </si>
  <si>
    <t>gi|29336631|sp|Q64323.1|PIGA_MOUSE</t>
  </si>
  <si>
    <t>RecName: Full=N-acetylglucosaminyl-phosphatidylinositol biosynthetic protein</t>
  </si>
  <si>
    <t>Locus281682</t>
  </si>
  <si>
    <t>gi|298351608|sp|D3Z5L6.2|S18B1_MOUSE</t>
  </si>
  <si>
    <t>RecName: Full=MFS-type transporter SLC18B1</t>
  </si>
  <si>
    <t>Locus1205726</t>
  </si>
  <si>
    <t>NU_SDHB NU_SDHC-1</t>
  </si>
  <si>
    <t>gi|206729861|sp|P12260.2|F13A_BOVIN</t>
  </si>
  <si>
    <t>RecName: Full=Coagulation factor XIII A chain</t>
  </si>
  <si>
    <t>Locus396046</t>
  </si>
  <si>
    <t>gi|296453020|sp|Q9Y467.4|SALL2_HUMAN</t>
  </si>
  <si>
    <t>RecName: Full=Sal-like protein 2</t>
  </si>
  <si>
    <t>Locus362913</t>
  </si>
  <si>
    <t>gi|51315939|sp|Q7Z6M2.1|FBX33_HUMAN</t>
  </si>
  <si>
    <t>RecName: Full=F-box only protein 33</t>
  </si>
  <si>
    <t>Locus4012970</t>
  </si>
  <si>
    <t>gi|461655|sp|P34743.1|BTG1_CHICK</t>
  </si>
  <si>
    <t>RecName: Full=Protein BTG1</t>
  </si>
  <si>
    <t>Locus3804321</t>
  </si>
  <si>
    <t>Locus2386648</t>
  </si>
  <si>
    <t>gi|85542049|sp|Q96RW7.2|HMCN1_HUMAN</t>
  </si>
  <si>
    <t>NU_NDUAA NU_SDHC-2</t>
  </si>
  <si>
    <t>Locus1158274</t>
  </si>
  <si>
    <t>NU_NDUS3 NU_COX6A</t>
  </si>
  <si>
    <t>gi|73919342|sp|Q9DCM0.2|ETHE1_MOUSE</t>
  </si>
  <si>
    <t>RecName: Full=Persulfide dioxygenase ETHE1</t>
  </si>
  <si>
    <t>Locus3950616</t>
  </si>
  <si>
    <t>NU_NDUA5 NU_NDUAC</t>
  </si>
  <si>
    <t>gi|6094011|sp|O46160.1|RL14_LUMRU</t>
  </si>
  <si>
    <t>RecName: Full=60S ribosomal protein L14</t>
  </si>
  <si>
    <t>Locus208031</t>
  </si>
  <si>
    <t>NU_NDUB7 NU_NDUS3</t>
  </si>
  <si>
    <t>gi|67461080|sp|Q9GYI4.2|JMJD6_CAEEL</t>
  </si>
  <si>
    <t>RecName: Full=Bifunctional arginine demethylase and lysyl-hydroxylase psr-1</t>
  </si>
  <si>
    <t>Locus4120217</t>
  </si>
  <si>
    <t>NU_NDUS1 NU_SDHB</t>
  </si>
  <si>
    <t>gi|125215|sp|P12370.3|KAPC1_DROME</t>
  </si>
  <si>
    <t>RecName: Full=cAMP-dependent protein kinase catalytic subunit 1</t>
  </si>
  <si>
    <t>Locus4023751</t>
  </si>
  <si>
    <t>gi|327478524|sp|Q8BU85.2|MSRB3_MOUSE</t>
  </si>
  <si>
    <t>RecName: Full=Methionine-R-sulfoxide reductase B3</t>
  </si>
  <si>
    <t>Locus4135148</t>
  </si>
  <si>
    <t>gi|31340450|sp|Q9NB32.1|TCPD_OCHTR</t>
  </si>
  <si>
    <t>RecName: Full=T-complex protein 1 subunit delta</t>
  </si>
  <si>
    <t>Locus3519252</t>
  </si>
  <si>
    <t>NU_NDUA7 NU_QCR10</t>
  </si>
  <si>
    <t>gi|62511227|sp|Q9CQK1.1|ZNHI3_MOUSE</t>
  </si>
  <si>
    <t>RecName: Full=Zinc finger HIT domain-containing protein 3</t>
  </si>
  <si>
    <t>Locus2906752</t>
  </si>
  <si>
    <t>NU_NDUV1 NU_ATPB</t>
  </si>
  <si>
    <t>gi|23830892|sp|P53004.2|BIEA_HUMAN</t>
  </si>
  <si>
    <t>RecName: Full=Biliverdin reductase A</t>
  </si>
  <si>
    <t>Locus3866722</t>
  </si>
  <si>
    <t>NU_NDUB5 NU_NDUC2</t>
  </si>
  <si>
    <t>Locus8597399</t>
  </si>
  <si>
    <t>NU_NDUBA NU_QCR2</t>
  </si>
  <si>
    <t>gi|341941778|sp|Q3UQ28.2|PXDN_MOUSE</t>
  </si>
  <si>
    <t>RecName: Full=Peroxidasin homolog</t>
  </si>
  <si>
    <t>Locus5618929</t>
  </si>
  <si>
    <t>gi|82196234|sp|Q5PQ63.1|IMP2L_XENLA</t>
  </si>
  <si>
    <t>RecName: Full=Mitochondrial inner membrane protease subunit 2</t>
  </si>
  <si>
    <t>Locus5650347</t>
  </si>
  <si>
    <t>gi|118572647|sp|P42128.2|FOXK1_MOUSE</t>
  </si>
  <si>
    <t>RecName: Full=Forkhead box protein K1</t>
  </si>
  <si>
    <t>Locus8584906</t>
  </si>
  <si>
    <t>gi|68565296|sp|Q9H3L0.2|MMAD_HUMAN</t>
  </si>
  <si>
    <t>RecName: Full=Methylmalonic aciduria and homocystinuria type D protein</t>
  </si>
  <si>
    <t>Locus1586293</t>
  </si>
  <si>
    <t>gi|902951527|sp|D2CLZ9.1|ATOH8_DANRE</t>
  </si>
  <si>
    <t>RecName: Full=Protein atonal homolog 8</t>
  </si>
  <si>
    <t>Locus1307048</t>
  </si>
  <si>
    <t>NU_NDUA1 NU_NDUS3</t>
  </si>
  <si>
    <t>gi|46397655|sp|P60901.1|PSA6_RAT</t>
  </si>
  <si>
    <t>RecName: Full=Proteasome subunit alpha type-6</t>
  </si>
  <si>
    <t>Locus460606</t>
  </si>
  <si>
    <t>gi|122132199|sp|Q08DA7.1|GTDC1_BOVIN</t>
  </si>
  <si>
    <t>RecName: Full=Glycosyltransferase-like domain-containing protein 1</t>
  </si>
  <si>
    <t>Locus4450462</t>
  </si>
  <si>
    <t>gi|123780397|sp|Q3B8Q1.1|DDX21_RAT</t>
  </si>
  <si>
    <t>RecName: Full=Nucleolar RNA helicase 2</t>
  </si>
  <si>
    <t>Locus430847</t>
  </si>
  <si>
    <t>gi|82184350|sp|Q6GP28.1|SRPX2_XENLA</t>
  </si>
  <si>
    <t>RecName: Full=Sushi repeat-containing protein SRPX2</t>
  </si>
  <si>
    <t>NU_COX6A NU_NDUB7</t>
  </si>
  <si>
    <t>Locus6224748</t>
  </si>
  <si>
    <t>gi|81889875|sp|Q5XIL5.1|GLBL3_RAT</t>
  </si>
  <si>
    <t>RecName: Full=Beta-galactosidase-1-like protein 3</t>
  </si>
  <si>
    <t>Locus3400353</t>
  </si>
  <si>
    <t>gi|74955935|sp|O01479.2|TMOD_CAEEL</t>
  </si>
  <si>
    <t>RecName: Full=Tropomodulin</t>
  </si>
  <si>
    <t>Locus3085968</t>
  </si>
  <si>
    <t>gi|547838|sp|Q99087.1|LDLR1_XENLA</t>
  </si>
  <si>
    <t>RecName: Full=Low-density lipoprotein receptor 1</t>
  </si>
  <si>
    <t>NU_SDHA NU_SDHB</t>
  </si>
  <si>
    <t>Locus4418571</t>
  </si>
  <si>
    <t>gi|147720243|sp|Q13YI7.2|PHNW1_BURXL</t>
  </si>
  <si>
    <t>RecName: Full=2-aminoethylphosphonate--pyruvate transaminase 1</t>
  </si>
  <si>
    <t>Locus2863611</t>
  </si>
  <si>
    <t>NU_COX6A NU_NDUBA</t>
  </si>
  <si>
    <t>Locus5287663</t>
  </si>
  <si>
    <t>Locus1003336</t>
  </si>
  <si>
    <t>gi|94717648|sp|O60271.4|JIP4_HUMAN</t>
  </si>
  <si>
    <t>RecName: Full=C-Jun-amino-terminal kinase-interacting protein 4</t>
  </si>
  <si>
    <t>Locus5532805</t>
  </si>
  <si>
    <t>NU_NDUS8 NU_QCR2</t>
  </si>
  <si>
    <t>gi|30316333|sp|P35803.2|GPM6B_MOUSE</t>
  </si>
  <si>
    <t>RecName: Full=Neuronal membrane glycoprotein M6-b</t>
  </si>
  <si>
    <t>Locus4198690</t>
  </si>
  <si>
    <t>gi|46577104|sp|Q91WE2.1|PIP30_MOUSE</t>
  </si>
  <si>
    <t>RecName: Full=PSME3-interacting protein</t>
  </si>
  <si>
    <t>Locus363103</t>
  </si>
  <si>
    <t>gi|160332332|sp|Q9SV01.2|FBW4_ARATH</t>
  </si>
  <si>
    <t>RecName: Full=F-box/WD-40 repeat-containing protein At3g52030</t>
  </si>
  <si>
    <t>Locus733735</t>
  </si>
  <si>
    <t>gi|82177201|sp|Q8AVK1.1|TI13B_XENLA</t>
  </si>
  <si>
    <t>RecName: Full=Mitochondrial import inner membrane translocase subunit Tim13-B</t>
  </si>
  <si>
    <t>NU_SDHC-2 NU_ATPA</t>
  </si>
  <si>
    <t>Locus6999555</t>
  </si>
  <si>
    <t>NU_NDUA5 NU_NDUC2</t>
  </si>
  <si>
    <t>Locus1045751</t>
  </si>
  <si>
    <t>gi|74867119|sp|Q9V477.1|TOLL8_DROME</t>
  </si>
  <si>
    <t>RecName: Full=Toll-like receptor Tollo</t>
  </si>
  <si>
    <t>Locus1952041</t>
  </si>
  <si>
    <t>Locus3478730</t>
  </si>
  <si>
    <t>Locus274840</t>
  </si>
  <si>
    <t>NU_ATP5H NU_NDUS3</t>
  </si>
  <si>
    <t>gi|182705239|sp|A9X1A9.1|RM09_PAPAN</t>
  </si>
  <si>
    <t>RecName: Full=39S ribosomal protein L9</t>
  </si>
  <si>
    <t>Locus458961</t>
  </si>
  <si>
    <t>Locus5034387</t>
  </si>
  <si>
    <t>gi|81873737|sp|Q8BGV4.1|TTI2_MOUSE</t>
  </si>
  <si>
    <t>RecName: Full=TELO2-interacting protein 2</t>
  </si>
  <si>
    <t>Locus1899822</t>
  </si>
  <si>
    <t>gi|119263|sp|P14756.1|ELAS_PSEAE</t>
  </si>
  <si>
    <t>RecName: Full=Elastase</t>
  </si>
  <si>
    <t>Locus467779</t>
  </si>
  <si>
    <t>gi|123776170|sp|Q4L8M0.1|HSSS_STAHJ</t>
  </si>
  <si>
    <t>RecName: Full=Heme sensor protein HssS</t>
  </si>
  <si>
    <t>NU_NDUAD NU_NDUS2</t>
  </si>
  <si>
    <t>Locus1889962</t>
  </si>
  <si>
    <t>gi|82187461|sp|Q6TLE4.1|MMGT1_DANRE</t>
  </si>
  <si>
    <t>RecName: Full=Membrane magnesium transporter 1</t>
  </si>
  <si>
    <t>Locus491253</t>
  </si>
  <si>
    <t>gi|44888352|sp|Q13426.2|XRCC4_HUMAN</t>
  </si>
  <si>
    <t>RecName: Full=DNA repair protein XRCC4</t>
  </si>
  <si>
    <t>Locus3163545</t>
  </si>
  <si>
    <t>NU_NDUA5 NU_NDUB5</t>
  </si>
  <si>
    <t>gi|302393789|sp|P62972.2|UBIQP_XENLA</t>
  </si>
  <si>
    <t>RecName: Full=Polyubiquitin</t>
  </si>
  <si>
    <t>Locus7321106</t>
  </si>
  <si>
    <t>gi|81882089|sp|Q9Z0F6.1|RAD9A_MOUSE</t>
  </si>
  <si>
    <t>RecName: Full=Cell cycle checkpoint control protein RAD9A</t>
  </si>
  <si>
    <t>Locus2648267</t>
  </si>
  <si>
    <t>gi|62287536|sp|Q607I4.1|SYDND_METCA</t>
  </si>
  <si>
    <t>RecName: Full=Aspartate--tRNA(Asp/Asn) ligase</t>
  </si>
  <si>
    <t>Locus2770471</t>
  </si>
  <si>
    <t>gi|172044084|sp|A3KMP2.2|TTC38_MOUSE</t>
  </si>
  <si>
    <t>RecName: Full=Tetratricopeptide repeat protein 38</t>
  </si>
  <si>
    <t>Locus6094228</t>
  </si>
  <si>
    <t>gi|13124104|sp|Q9WTX6.1|CUL1_MOUSE</t>
  </si>
  <si>
    <t>RecName: Full=Cullin-1</t>
  </si>
  <si>
    <t>Locus6931396</t>
  </si>
  <si>
    <t>gi|51704266|sp|P26270.6|PSMD7_DROME</t>
  </si>
  <si>
    <t>RecName: Full=26S proteasome non-ATPase regulatory subunit 7</t>
  </si>
  <si>
    <t>Locus2499319</t>
  </si>
  <si>
    <t>NU_NDUBA NU_QCR7</t>
  </si>
  <si>
    <t>gi|17367081|sp|Q9SF85.1|ADK1_ARATH</t>
  </si>
  <si>
    <t>RecName: Full=Adenosine kinase 1</t>
  </si>
  <si>
    <t>Locus193302</t>
  </si>
  <si>
    <t>gi|61252700|sp|Q9UGU5.2|HMGX4_HUMAN</t>
  </si>
  <si>
    <t>RecName: Full=HMG domain-containing protein 4</t>
  </si>
  <si>
    <t>Locus596450</t>
  </si>
  <si>
    <t>Locus2496266</t>
  </si>
  <si>
    <t>gi|75070791|sp|Q5RBJ6.1|STRAA_PONAB</t>
  </si>
  <si>
    <t>RecName: Full=STE20-related kinase adapter protein alpha</t>
  </si>
  <si>
    <t>Locus17053</t>
  </si>
  <si>
    <t>gi|118573860|sp|Q17QS0.1|SCRN3_BOVIN</t>
  </si>
  <si>
    <t>RecName: Full=Secernin-3</t>
  </si>
  <si>
    <t>Locus1646159</t>
  </si>
  <si>
    <t>gi|341940496|sp|P41971.3|ELK3_MOUSE</t>
  </si>
  <si>
    <t>RecName: Full=ETS domain-containing protein Elk-3</t>
  </si>
  <si>
    <t>Locus6533188</t>
  </si>
  <si>
    <t>gi|123795795|sp|Q05A80.1|CAPR2_MOUSE</t>
  </si>
  <si>
    <t>RecName: Full=Caprin-2</t>
  </si>
  <si>
    <t>Locus4480063</t>
  </si>
  <si>
    <t>NU_ATPO NU_NDUA9</t>
  </si>
  <si>
    <t>gi|147646956|sp|A2RSY1.1|KANL3_MOUSE</t>
  </si>
  <si>
    <t>RecName: Full=KAT8 regulatory NSL complex subunit 3</t>
  </si>
  <si>
    <t>Locus8486586</t>
  </si>
  <si>
    <t>gi|81175317|sp|P0AC34.2|FUMA_ECOL6</t>
  </si>
  <si>
    <t>RecName: Full=Fumarate hydratase class I</t>
  </si>
  <si>
    <t>Locus2111127</t>
  </si>
  <si>
    <t>gi|51701612|sp|Q9BX68.1|HINT2_HUMAN</t>
  </si>
  <si>
    <t>RecName: Full=Histidine triad nucleotide-binding protein 2</t>
  </si>
  <si>
    <t>Locus3125371</t>
  </si>
  <si>
    <t>Locus8581951</t>
  </si>
  <si>
    <t>gi|226723127|sp|Q0VFV7.2|KCTD7_DANRE</t>
  </si>
  <si>
    <t>Locus4287180</t>
  </si>
  <si>
    <t>gi|292494979|sp|Q16204.2|CCDC6_HUMAN</t>
  </si>
  <si>
    <t>RecName: Full=Coiled-coil domain-containing protein 6</t>
  </si>
  <si>
    <t>Locus3012708</t>
  </si>
  <si>
    <t>Locus7432371</t>
  </si>
  <si>
    <t>gi|11135332|sp|Q9QY33.1|TSN3_MOUSE</t>
  </si>
  <si>
    <t>RecName: Full=Tetraspanin-3</t>
  </si>
  <si>
    <t>Locus313282</t>
  </si>
  <si>
    <t>NU_SDHC-2 NU_NDUA1</t>
  </si>
  <si>
    <t>gi|74708788|sp|Q68CZ6.1|HAUS3_HUMAN</t>
  </si>
  <si>
    <t>RecName: Full=HAUS augmin-like complex subunit 3</t>
  </si>
  <si>
    <t>Locus8651627</t>
  </si>
  <si>
    <t>gi|62899878|sp|Q8K479.1|C1QT5_MOUSE</t>
  </si>
  <si>
    <t>RecName: Full=Complement C1q tumor necrosis factor-related protein 5</t>
  </si>
  <si>
    <t>Locus4608763</t>
  </si>
  <si>
    <t>Locus6675559</t>
  </si>
  <si>
    <t>gi|119167|sp|P28996.1|EF2_PARKE</t>
  </si>
  <si>
    <t>Locus4285866</t>
  </si>
  <si>
    <t>NU_NDUB5 NU_NDUF2</t>
  </si>
  <si>
    <t>gi|1709985|sp|P54727.1|RD23B_HUMAN</t>
  </si>
  <si>
    <t>RecName: Full=UV excision repair protein RAD23 homolog B</t>
  </si>
  <si>
    <t>Locus4103179</t>
  </si>
  <si>
    <t>gi|1730035|sp|Q03958.1|PFD6_MOUSE</t>
  </si>
  <si>
    <t>RecName: Full=Prefoldin subunit 6</t>
  </si>
  <si>
    <t>Locus6723589</t>
  </si>
  <si>
    <t>gi|122133598|sp|Q17Q97.1|REX1B_BOVIN</t>
  </si>
  <si>
    <t>RecName: Full=Required for excision 1-B domain-containing protein</t>
  </si>
  <si>
    <t>Locus72338</t>
  </si>
  <si>
    <t>gi|123904490|sp|Q4KLE6.1|NT1AB_XENLA</t>
  </si>
  <si>
    <t>RecName: Full=N-terminal Xaa-Pro-Lys N-methyltransferase 1-B</t>
  </si>
  <si>
    <t>Locus545746</t>
  </si>
  <si>
    <t>gi|68845673|sp|P34410.3|TWK7_CAEEL</t>
  </si>
  <si>
    <t>RecName: Full=TWiK family of potassium channels protein 7</t>
  </si>
  <si>
    <t>Locus7808637</t>
  </si>
  <si>
    <t>Locus148067</t>
  </si>
  <si>
    <t>NU_NDUBA NU_SDHB</t>
  </si>
  <si>
    <t>Locus5899937</t>
  </si>
  <si>
    <t>gi|14286096|sp|P25162.3|ACH4_DROME</t>
  </si>
  <si>
    <t>RecName: Full=Acetylcholine receptor subunit beta-like 2</t>
  </si>
  <si>
    <t>Locus6839952</t>
  </si>
  <si>
    <t>gi|21542261|sp|Q95KL9.1|TIMP1_MACMU</t>
  </si>
  <si>
    <t>RecName: Full=Metalloproteinase inhibitor 1</t>
  </si>
  <si>
    <t>Locus4165836</t>
  </si>
  <si>
    <t>Locus387382</t>
  </si>
  <si>
    <t>Locus6509369</t>
  </si>
  <si>
    <t>Locus5214062</t>
  </si>
  <si>
    <t>gi|51702005|sp|Q877B5.3|SODC_ASPOR</t>
  </si>
  <si>
    <t>Locus73561</t>
  </si>
  <si>
    <t>Locus5442297</t>
  </si>
  <si>
    <t>gi|119367817|sp|Q32KN2.1|BNIP3_BOVIN</t>
  </si>
  <si>
    <t>RecName: Full=BCL2/adenovirus E1B 19 kDa protein-interacting protein 3</t>
  </si>
  <si>
    <t>Locus518048</t>
  </si>
  <si>
    <t>gi|113499|sp|P06280.1|AGAL_HUMAN</t>
  </si>
  <si>
    <t>RecName: Full=Alpha-galactosidase A</t>
  </si>
  <si>
    <t>Locus6485469</t>
  </si>
  <si>
    <t>Locus6831443</t>
  </si>
  <si>
    <t>gi|81886344|sp|Q4ZJM9.1|C1QL4_MOUSE</t>
  </si>
  <si>
    <t>RecName: Full=Complement C1q-like protein 4</t>
  </si>
  <si>
    <t>Locus991872</t>
  </si>
  <si>
    <t>Locus2320168</t>
  </si>
  <si>
    <t>gi|30315944|sp|Q9BYN0.2|SRXN1_HUMAN</t>
  </si>
  <si>
    <t>RecName: Full=Sulfiredoxin-1</t>
  </si>
  <si>
    <t>Locus7687231</t>
  </si>
  <si>
    <t>Locus4776060</t>
  </si>
  <si>
    <t>gi|296439405|sp|Q96Q77.3|CIB3_HUMAN</t>
  </si>
  <si>
    <t>RecName: Full=Calcium and integrin-binding family member 3</t>
  </si>
  <si>
    <t>Locus8593136</t>
  </si>
  <si>
    <t>gi|259016390|sp|P91850.4|MIFH_BRUMA</t>
  </si>
  <si>
    <t>RecName: Full=Macrophage migration inhibitory factor homolog</t>
  </si>
  <si>
    <t>Locus6445019</t>
  </si>
  <si>
    <t>gi|82177910|sp|Q52KZ7.1|SBP1A_XENLA</t>
  </si>
  <si>
    <t>RecName: Full=Methanethiol oxidase</t>
  </si>
  <si>
    <t>Locus4163184</t>
  </si>
  <si>
    <t>gi|122146160|sp|Q3T0Q3.1|RPB3_BOVIN</t>
  </si>
  <si>
    <t>RecName: Full=DNA-directed RNA polymerase II subunit RPB3</t>
  </si>
  <si>
    <t>Locus532440</t>
  </si>
  <si>
    <t>Locus1581897</t>
  </si>
  <si>
    <t>gi|311033414|sp|Q15238.3|PSG5_HUMAN</t>
  </si>
  <si>
    <t>RecName: Full=Pregnancy-specific beta-1-glycoprotein 5</t>
  </si>
  <si>
    <t>Locus563772</t>
  </si>
  <si>
    <t>gi|296438294|sp|Q96EN8.2|MOCOS_HUMAN</t>
  </si>
  <si>
    <t>RecName: Full=Molybdenum cofactor sulfurase</t>
  </si>
  <si>
    <t>Locus114807</t>
  </si>
  <si>
    <t>gi|226707541|sp|A2VD33.2|MOCOS_DANRE</t>
  </si>
  <si>
    <t>Locus8353338</t>
  </si>
  <si>
    <t>NU_NDUA1 NU_QCR10</t>
  </si>
  <si>
    <t>gi|20139691|sp|Q9BQ48.1|RM34_HUMAN</t>
  </si>
  <si>
    <t>RecName: Full=39S ribosomal protein L34</t>
  </si>
  <si>
    <t>Locus1268074</t>
  </si>
  <si>
    <t>Locus8043999</t>
  </si>
  <si>
    <t>gi|41016763|sp|Q9WU49.1|CHSP1_RAT</t>
  </si>
  <si>
    <t>RecName: Full=Calcium-regulated heat stable protein 1</t>
  </si>
  <si>
    <t>Locus1939837</t>
  </si>
  <si>
    <t>gi|20532095|sp|Q26626.1|KIFA3_STRPU</t>
  </si>
  <si>
    <t>RecName: Full=Kinesin-associated protein 3</t>
  </si>
  <si>
    <t>Locus5568789</t>
  </si>
  <si>
    <t>Locus1644549</t>
  </si>
  <si>
    <t>gi|128064|sp|P08049.2|NEP_RABIT</t>
  </si>
  <si>
    <t>RecName: Full=Neprilysin</t>
  </si>
  <si>
    <t>Locus3398818</t>
  </si>
  <si>
    <t>Locus424763</t>
  </si>
  <si>
    <t>NU_NDUS1 NU_SDHA</t>
  </si>
  <si>
    <t>gi|11387050|sp|Q13118.1|KLF10_HUMAN</t>
  </si>
  <si>
    <t>RecName: Full=Krueppel-like factor 10</t>
  </si>
  <si>
    <t>Locus3869240</t>
  </si>
  <si>
    <t>gi|20140916|sp|Q9VHI4.1|SF3B5_DROME</t>
  </si>
  <si>
    <t>RecName: Full=Splicing factor 3B subunit 5</t>
  </si>
  <si>
    <t>Locus4253840</t>
  </si>
  <si>
    <t>gi|166198896|sp|Q6ZNA5.2|FRRS1_HUMAN</t>
  </si>
  <si>
    <t>RecName: Full=Ferric-chelate reductase 1</t>
  </si>
  <si>
    <t>Locus1974877</t>
  </si>
  <si>
    <t>gi|825168134|sp|Q1LVQ7.1|ALX1_DANRE</t>
  </si>
  <si>
    <t>RecName: Full=ALX homeobox protein 1</t>
  </si>
  <si>
    <t>Locus7803147</t>
  </si>
  <si>
    <t>gi|1511375520|sp|Q8XBI9.2|YFEX_ECO57</t>
  </si>
  <si>
    <t>RecName: Full=Dye-decolorizing peroxidase YfeX</t>
  </si>
  <si>
    <t>Locus1488498</t>
  </si>
  <si>
    <t>gi|46810395|sp|Q8BGS2.1|BOLA2_MOUSE</t>
  </si>
  <si>
    <t>RecName: Full=BolA-like protein 2</t>
  </si>
  <si>
    <t>Locus4206240</t>
  </si>
  <si>
    <t>gi|205830664|sp|O15394.2|NCAM2_HUMAN</t>
  </si>
  <si>
    <t>RecName: Full=Neural cell adhesion molecule 2</t>
  </si>
  <si>
    <t>Locus2749676</t>
  </si>
  <si>
    <t>gi|2842716|sp|Q93104.1|ERH_AEDAE</t>
  </si>
  <si>
    <t>RecName: Full=Enhancer of rudimentary homolog</t>
  </si>
  <si>
    <t>Locus202639</t>
  </si>
  <si>
    <t>gi|118597397|sp|Q6NZL8.2|SCUB1_MOUSE</t>
  </si>
  <si>
    <t>RecName: Full=Signal peptide</t>
  </si>
  <si>
    <t>Locus2444349</t>
  </si>
  <si>
    <t>gi|74948364|sp|Q9VQ37.2|RIM2_DROME</t>
  </si>
  <si>
    <t>RecName: Full=Mitochondrial carrier protein Rim2</t>
  </si>
  <si>
    <t>Locus6742274</t>
  </si>
  <si>
    <t>NU_ATPA NU_ATPB</t>
  </si>
  <si>
    <t>gi|45476977|sp|Q9EPL8.2|IPO7_MOUSE</t>
  </si>
  <si>
    <t>RecName: Full=Importin-7</t>
  </si>
  <si>
    <t>Locus8468311</t>
  </si>
  <si>
    <t>Locus1177065</t>
  </si>
  <si>
    <t>gi|82179406|sp|Q5M7Q1.1|FLCN_XENTR</t>
  </si>
  <si>
    <t>RecName: Full=Folliculin</t>
  </si>
  <si>
    <t>Locus3035548</t>
  </si>
  <si>
    <t>gi|464524|sp|Q05974.1|RAB1A_LYMST</t>
  </si>
  <si>
    <t>RecName: Full=Ras-related protein Rab-1A</t>
  </si>
  <si>
    <t>Locus5232350</t>
  </si>
  <si>
    <t>gi|133893|sp|P27085.1|RS26_OCTVU</t>
  </si>
  <si>
    <t>RecName: Full=40S ribosomal protein S26</t>
  </si>
  <si>
    <t>Locus7106636</t>
  </si>
  <si>
    <t>gi|334350803|sp|P0CW97.1|PCR3_ARATH</t>
  </si>
  <si>
    <t>RecName: Full=Protein PLANT CADMIUM RESISTANCE 3</t>
  </si>
  <si>
    <t>Locus231441</t>
  </si>
  <si>
    <t>gi|62288903|sp|Q9UPQ7.2|PZRN3_HUMAN</t>
  </si>
  <si>
    <t>RecName: Full=E3 ubiquitin-protein ligase PDZRN3</t>
  </si>
  <si>
    <t>Locus4082086</t>
  </si>
  <si>
    <t>gi|187608893|sp|P28075.3|PSB5_RAT</t>
  </si>
  <si>
    <t>RecName: Full=Proteasome subunit beta type-5</t>
  </si>
  <si>
    <t>Locus1673487</t>
  </si>
  <si>
    <t>gi|59800227|sp|Q9H1V8.3|S6A17_HUMAN</t>
  </si>
  <si>
    <t>RecName: Full=Sodium-dependent neutral amino acid transporter SLC6A17</t>
  </si>
  <si>
    <t>Locus8430820</t>
  </si>
  <si>
    <t>gi|74731194|sp|Q96B36.1|AKTS1_HUMAN</t>
  </si>
  <si>
    <t>RecName: Full=Proline-rich AKT1 substrate 1</t>
  </si>
  <si>
    <t>Locus2516812</t>
  </si>
  <si>
    <t>gi|82277925|sp|Q4U0S5.1|PAF1_DANRE</t>
  </si>
  <si>
    <t>RecName: Full=RNA polymerase II-associated factor 1 homolog</t>
  </si>
  <si>
    <t>Locus8328430</t>
  </si>
  <si>
    <t>gi|74735010|sp|Q9UGT4.1|SUSD2_HUMAN</t>
  </si>
  <si>
    <t>RecName: Full=Sushi domain-containing protein 2</t>
  </si>
  <si>
    <t>Locus2816946</t>
  </si>
  <si>
    <t>NU_ATPD NU_NDUBA</t>
  </si>
  <si>
    <t>gi|13124345|sp|O75431.1|MTX2_HUMAN</t>
  </si>
  <si>
    <t>RecName: Full=Metaxin-2</t>
  </si>
  <si>
    <t>Locus889749</t>
  </si>
  <si>
    <t>Locus5295235</t>
  </si>
  <si>
    <t>gi|81885359|sp|Q6P7Q4.3|LGUL_RAT</t>
  </si>
  <si>
    <t>RecName: Full=Lactoylglutathione lyase</t>
  </si>
  <si>
    <t>Locus7181996</t>
  </si>
  <si>
    <t>gi|74705746|sp|O60502.2|OGA_HUMAN</t>
  </si>
  <si>
    <t>RecName: Full=Protein O-GlcNAcase</t>
  </si>
  <si>
    <t>Locus2755825</t>
  </si>
  <si>
    <t>gi|190411564|sp|Q6P1X6.2|CH082_HUMAN</t>
  </si>
  <si>
    <t>RecName: Full=UPF0598 protein C8orf82</t>
  </si>
  <si>
    <t>Locus486127</t>
  </si>
  <si>
    <t>gi|1730206|sp|P51877.2|GNAO_PLATR</t>
  </si>
  <si>
    <t>RecName: Full=Guanine nucleotide-binding protein G(o) subunit alpha</t>
  </si>
  <si>
    <t>Locus1764283</t>
  </si>
  <si>
    <t>NU_NDUBA NU_COX6A</t>
  </si>
  <si>
    <t>Locus3788794</t>
  </si>
  <si>
    <t>NU_ATPG NU_NDUA9</t>
  </si>
  <si>
    <t>gi|37537821|sp|Q91W96.1|APC4_MOUSE</t>
  </si>
  <si>
    <t>RecName: Full=Anaphase-promoting complex subunit 4</t>
  </si>
  <si>
    <t>Locus1245511</t>
  </si>
  <si>
    <t>NU_NDUA8 NU_NDUBB</t>
  </si>
  <si>
    <t>gi|52788235|sp|P10155.2|RO60_HUMAN</t>
  </si>
  <si>
    <t>RecName: Full=60 kDa SS-A/Ro ribonucleoprotein</t>
  </si>
  <si>
    <t>Locus1377241</t>
  </si>
  <si>
    <t>Locus615091</t>
  </si>
  <si>
    <t>Locus2299773</t>
  </si>
  <si>
    <t>gi|109892473|sp|Q3SWY2.1|ILK_BOVIN</t>
  </si>
  <si>
    <t>RecName: Full=Integrin-linked protein kinase</t>
  </si>
  <si>
    <t>Locus1507553</t>
  </si>
  <si>
    <t>gi|160358714|sp|A6QPF8.1|T120B_BOVIN</t>
  </si>
  <si>
    <t>RecName: Full=Transmembrane protein 120B</t>
  </si>
  <si>
    <t>Locus7911960</t>
  </si>
  <si>
    <t>gi|81869787|sp|Q9WTS5.1|TEN2_MOUSE</t>
  </si>
  <si>
    <t>RecName: Full=Teneurin-2</t>
  </si>
  <si>
    <t>Locus3980284</t>
  </si>
  <si>
    <t>gi|729087|sp|P40240.2|CD9_MOUSE</t>
  </si>
  <si>
    <t>RecName: Full=CD9 antigen</t>
  </si>
  <si>
    <t>Locus614693</t>
  </si>
  <si>
    <t>gi|46395563|sp|P60815.1|FLVC2_RAT</t>
  </si>
  <si>
    <t>RecName: Full=Feline leukemia virus subgroup C receptor-related protein 2</t>
  </si>
  <si>
    <t>Locus6777101</t>
  </si>
  <si>
    <t>gi|12644153|sp|P20007.2|PCKG_DROME</t>
  </si>
  <si>
    <t>Locus4740106</t>
  </si>
  <si>
    <t>gi|122142415|sp|Q0VCJ7.1|RERG_BOVIN</t>
  </si>
  <si>
    <t>RecName: Full=Ras-related and estrogen-regulated growth inhibitor</t>
  </si>
  <si>
    <t>Locus892453</t>
  </si>
  <si>
    <t>gi|426020751|sp|D3ZTD8.1|SEM5A_RAT</t>
  </si>
  <si>
    <t>RecName: Full=Semaphorin-5A</t>
  </si>
  <si>
    <t>Locus3961515</t>
  </si>
  <si>
    <t>Locus503394</t>
  </si>
  <si>
    <t>gi|74816519|sp|Q8MQH7.1|DRI_STRPU</t>
  </si>
  <si>
    <t>RecName: Full=Protein dead ringer homolog</t>
  </si>
  <si>
    <t>Locus277832</t>
  </si>
  <si>
    <t>gi|75055057|sp|Q5RBA5.1|SQSTM_PONAB</t>
  </si>
  <si>
    <t>RecName: Full=Sequestosome-1</t>
  </si>
  <si>
    <t>Locus1556948</t>
  </si>
  <si>
    <t>Locus6426570</t>
  </si>
  <si>
    <t>gi|9296954|sp|Q14094.1|CCNI_HUMAN</t>
  </si>
  <si>
    <t>RecName: Full=Cyclin-I</t>
  </si>
  <si>
    <t>Locus1298582</t>
  </si>
  <si>
    <t>gi|166918879|sp|A6QPR6.2|RFOX2_BOVIN</t>
  </si>
  <si>
    <t>RecName: Full=RNA binding protein fox-1 homolog 2</t>
  </si>
  <si>
    <t>Locus191797</t>
  </si>
  <si>
    <t>gi|46397421|sp|Q7MF00.1|GLPB_VIBVY</t>
  </si>
  <si>
    <t>RecName: Full=Anaerobic glycerol-3-phosphate dehydrogenase subunit B</t>
  </si>
  <si>
    <t>Locus1558787</t>
  </si>
  <si>
    <t>gi|218526891|sp|Q29J90.2|MOODY_DROPS</t>
  </si>
  <si>
    <t>RecName: Full=G-protein coupled receptor moody</t>
  </si>
  <si>
    <t>Locus4169481</t>
  </si>
  <si>
    <t>gi|82081524|sp|Q5ZJA3.1|CDR2_CHICK</t>
  </si>
  <si>
    <t>RecName: Full=Cerebellar degeneration-related protein 2</t>
  </si>
  <si>
    <t>Locus8197641</t>
  </si>
  <si>
    <t>Locus6974053</t>
  </si>
  <si>
    <t>gi|74746201|sp|Q5TDH0.1|DDI2_HUMAN</t>
  </si>
  <si>
    <t>RecName: Full=Protein DDI1 homolog 2</t>
  </si>
  <si>
    <t>Locus1872614</t>
  </si>
  <si>
    <t>gi|81906293|sp|Q9ES19.1|ATF4_RAT</t>
  </si>
  <si>
    <t>RecName: Full=Cyclic AMP-dependent transcription factor ATF-4</t>
  </si>
  <si>
    <t>Locus244588</t>
  </si>
  <si>
    <t>gi|67460396|sp|Q8BFR5.1|EFTU_MOUSE</t>
  </si>
  <si>
    <t>RecName: Full=Elongation factor Tu</t>
  </si>
  <si>
    <t>Locus590796</t>
  </si>
  <si>
    <t>gi|82225989|sp|Q4V8V1.1|BM1LA_DANRE</t>
  </si>
  <si>
    <t>RecName: Full=Breast cancer metastasis-suppressor 1-like protein-A</t>
  </si>
  <si>
    <t>Locus2487039</t>
  </si>
  <si>
    <t>gi|160331912|sp|P17900.4|SAP3_HUMAN</t>
  </si>
  <si>
    <t>Locus4278037</t>
  </si>
  <si>
    <t>NU_NDUAC NU_NDUS7</t>
  </si>
  <si>
    <t>gi|187668012|sp|B0BLT0.1|ZN593_XENTR</t>
  </si>
  <si>
    <t>RecName: Full=Zinc finger protein 593</t>
  </si>
  <si>
    <t>Locus142796</t>
  </si>
  <si>
    <t>NU_COX12 NU_NDUA6</t>
  </si>
  <si>
    <t>gi|75029827|sp|Q4PM47.1|RS29_IXOSC</t>
  </si>
  <si>
    <t>RecName: Full=40S ribosomal protein S29</t>
  </si>
  <si>
    <t>Locus6788065</t>
  </si>
  <si>
    <t>gi|408360097|sp|P37889.2|FBLN2_MOUSE</t>
  </si>
  <si>
    <t>RecName: Full=Fibulin-2</t>
  </si>
  <si>
    <t>Locus1346305</t>
  </si>
  <si>
    <t>Locus3801394</t>
  </si>
  <si>
    <t>Locus7452114</t>
  </si>
  <si>
    <t>gi|2494703|sp|Q61599.3|GDIR2_MOUSE</t>
  </si>
  <si>
    <t>RecName: Full=Rho GDP-dissociation inhibitor 2</t>
  </si>
  <si>
    <t>Locus3726006</t>
  </si>
  <si>
    <t>Locus5533063</t>
  </si>
  <si>
    <t>Locus494940</t>
  </si>
  <si>
    <t>gi|119775|sp|P16292.1|FA9_RABIT</t>
  </si>
  <si>
    <t>RecName: Full=Coagulation factor IX</t>
  </si>
  <si>
    <t>Locus4016462</t>
  </si>
  <si>
    <t>gi|408360282|sp|Q9D8B6.3|F210B_MOUSE</t>
  </si>
  <si>
    <t>RecName: Full=Protein FAM210B</t>
  </si>
  <si>
    <t>Locus7163158</t>
  </si>
  <si>
    <t>gi|51704257|sp|P17790.2|BASI_CHICK</t>
  </si>
  <si>
    <t>RecName: Full=Basigin</t>
  </si>
  <si>
    <t>Locus5180795</t>
  </si>
  <si>
    <t>gi|147744593|sp|P80584.2|TBCA_RABIT</t>
  </si>
  <si>
    <t>RecName: Full=Tubulin-specific chaperone A</t>
  </si>
  <si>
    <t>Locus401819</t>
  </si>
  <si>
    <t>Locus1430551</t>
  </si>
  <si>
    <t>gi|51701706|sp|Q9EPZ8.1|RN103_RAT</t>
  </si>
  <si>
    <t>RecName: Full=E3 ubiquitin-protein ligase RNF103</t>
  </si>
  <si>
    <t>Locus2751389</t>
  </si>
  <si>
    <t>gi|212288111|sp|B1H2T2.1|DIA1_XENTR</t>
  </si>
  <si>
    <t>RecName: Full=Deleted in autism protein 1 homolog</t>
  </si>
  <si>
    <t>Locus1822308</t>
  </si>
  <si>
    <t>Locus4251373</t>
  </si>
  <si>
    <t>gi|81669406|sp|O53493.1|PPMNT_MYCTU</t>
  </si>
  <si>
    <t>RecName: Full=Bifunctional apolipoprotein N-acyltransferase/polyprenol monophosphomannose synthase</t>
  </si>
  <si>
    <t>Locus4460316</t>
  </si>
  <si>
    <t>gi|74961263|sp|P90884.5|MADD4_CAEEL</t>
  </si>
  <si>
    <t>RecName: Full=Protein madd-4</t>
  </si>
  <si>
    <t>Locus7170791</t>
  </si>
  <si>
    <t>NU_AT5F1 NU_NDUS1</t>
  </si>
  <si>
    <t>gi|62287021|sp|Q60HE2.1|ODO1_MACFA</t>
  </si>
  <si>
    <t>RecName: Full=2-oxoglutarate dehydrogenase</t>
  </si>
  <si>
    <t>Locus3197571</t>
  </si>
  <si>
    <t>NU_NDUS1 NU_NDUS8</t>
  </si>
  <si>
    <t>gi|32469815|sp|Q9JLT2.1|TREA_MOUSE</t>
  </si>
  <si>
    <t>RecName: Full=Trehalase</t>
  </si>
  <si>
    <t>Locus8572641</t>
  </si>
  <si>
    <t>gi|30315972|sp|O08605.2|MKNK1_MOUSE</t>
  </si>
  <si>
    <t>RecName: Full=MAP kinase-interacting serine/threonine-protein kinase 1</t>
  </si>
  <si>
    <t>Locus7770530</t>
  </si>
  <si>
    <t>gi|576011265|sp|A2RUV0.2|NOTC1_XENTR</t>
  </si>
  <si>
    <t>RecName: Full=Neurogenic locus notch homolog protein 1</t>
  </si>
  <si>
    <t>NU_NDUAA NU_QCR2</t>
  </si>
  <si>
    <t>Locus7494921</t>
  </si>
  <si>
    <t>gi|635552502|sp|B0R461.1|HTR6_HALS3</t>
  </si>
  <si>
    <t>RecName: Full=Transducer protein Htr6</t>
  </si>
  <si>
    <t>Locus5695467</t>
  </si>
  <si>
    <t>gi|400623|sp|P31649.1|S6A13_MOUSE</t>
  </si>
  <si>
    <t>Locus6539199</t>
  </si>
  <si>
    <t>gi|68565154|sp|Q5ZJH7.1|CNPD1_CHICK</t>
  </si>
  <si>
    <t>RecName: Full=Protein CNPPD1</t>
  </si>
  <si>
    <t>Locus6039064</t>
  </si>
  <si>
    <t>gi|82236779|sp|Q6INU8.1|TT30A_XENLA</t>
  </si>
  <si>
    <t>RecName: Full=Tetratricopeptide repeat protein 30A</t>
  </si>
  <si>
    <t>Locus4378868</t>
  </si>
  <si>
    <t>Locus1458966</t>
  </si>
  <si>
    <t>gi|476007228|sp|Q82IZ1.2|PTLH_STRAW</t>
  </si>
  <si>
    <t>RecName: Full=1-deoxypentalenic acid 11-beta-hydroxylase</t>
  </si>
  <si>
    <t>Locus5236556</t>
  </si>
  <si>
    <t>gi|145559476|sp|P15105.6|GLNA_MOUSE</t>
  </si>
  <si>
    <t>RecName: Full=Glutamine synthetase</t>
  </si>
  <si>
    <t>Locus222166</t>
  </si>
  <si>
    <t>gi|71153513|sp|P13055.2|E75BB_DROME</t>
  </si>
  <si>
    <t>RecName: Full=Ecdysone-induced protein 75B</t>
  </si>
  <si>
    <t>Locus7589955</t>
  </si>
  <si>
    <t>gi|54039568|sp|Q8WQI5.1|RS8_SPOFR</t>
  </si>
  <si>
    <t>RecName: Full=40S ribosomal protein S8</t>
  </si>
  <si>
    <t>Locus7632139</t>
  </si>
  <si>
    <t>Locus6815455</t>
  </si>
  <si>
    <t>NU_CY1 NU_NDUB5</t>
  </si>
  <si>
    <t>gi|12643661|sp|O95429.1|BAG4_HUMAN</t>
  </si>
  <si>
    <t>RecName: Full=BAG family molecular chaperone regulator 4</t>
  </si>
  <si>
    <t>Locus1265774</t>
  </si>
  <si>
    <t>gi|75061652|sp|Q5R5K4.1|SNP29_PONAB</t>
  </si>
  <si>
    <t>RecName: Full=Synaptosomal-associated protein 29</t>
  </si>
  <si>
    <t>Locus1112362</t>
  </si>
  <si>
    <t>gi|75337186|sp|Q9SFX6.1|CAF1C_ARATH</t>
  </si>
  <si>
    <t>RecName: Full=Putative CCR4-associated factor 1 homolog 3</t>
  </si>
  <si>
    <t>Locus239923</t>
  </si>
  <si>
    <t>gi|1352938|sp|P47173.1|YJ9J_YEAST</t>
  </si>
  <si>
    <t>RecName: Full=Uncharacterized protein YJR142W</t>
  </si>
  <si>
    <t>Locus3919992</t>
  </si>
  <si>
    <t>gi|464526|sp|Q05975.1|RAB2_LYMST</t>
  </si>
  <si>
    <t>RecName: Full=Ras-related protein Rab-2</t>
  </si>
  <si>
    <t>Locus3534430</t>
  </si>
  <si>
    <t>gi|353558883|sp|D2GXS7.1|TRIM2_AILME</t>
  </si>
  <si>
    <t>RecName: Full=Tripartite motif-containing protein 2</t>
  </si>
  <si>
    <t>Locus3158519</t>
  </si>
  <si>
    <t>gi|81904916|sp|Q9D2X0.1|ANR39_MOUSE</t>
  </si>
  <si>
    <t>RecName: Full=Ankyrin repeat domain-containing protein 39</t>
  </si>
  <si>
    <t>Locus5677799</t>
  </si>
  <si>
    <t>gi|81880997|sp|Q9CXK4.1|SWET1_MOUSE</t>
  </si>
  <si>
    <t>RecName: Full=Sugar transporter SWEET1</t>
  </si>
  <si>
    <t>Locus104364</t>
  </si>
  <si>
    <t>gi|121957682|sp|Q17NH9.1|MED11_AEDAE</t>
  </si>
  <si>
    <t>RecName: Full=Mediator of RNA polymerase II transcription subunit 11</t>
  </si>
  <si>
    <t>Locus169039</t>
  </si>
  <si>
    <t>gi|122138726|sp|Q32L83.1|BRI3_BOVIN</t>
  </si>
  <si>
    <t>RecName: Full=Brain protein I3</t>
  </si>
  <si>
    <t>Locus4179525</t>
  </si>
  <si>
    <t>gi|296452988|sp|P78509.3|RELN_HUMAN</t>
  </si>
  <si>
    <t>RecName: Full=Reelin</t>
  </si>
  <si>
    <t>Locus8062605</t>
  </si>
  <si>
    <t>gi|115311333|sp|Q1T7B9.1|CENPM_CHICK</t>
  </si>
  <si>
    <t>RecName: Full=Centromere protein M</t>
  </si>
  <si>
    <t>Locus37414</t>
  </si>
  <si>
    <t>Locus320113</t>
  </si>
  <si>
    <t>Locus5466367</t>
  </si>
  <si>
    <t>gi|82176382|sp|Q8JHV9.1|BIR7A_XENLA</t>
  </si>
  <si>
    <t>RecName: Full=Baculoviral IAP repeat-containing protein 7-A</t>
  </si>
  <si>
    <t>Locus434904</t>
  </si>
  <si>
    <t>gi|74865931|sp|Q8MSU3.1|FRRS1_DROME</t>
  </si>
  <si>
    <t>RecName: Full=Putative ferric-chelate reductase 1 homolog</t>
  </si>
  <si>
    <t>Locus199367</t>
  </si>
  <si>
    <t>gi|296453078|sp|Q6ZSB9.3|ZBT49_HUMAN</t>
  </si>
  <si>
    <t>RecName: Full=Zinc finger and BTB domain-containing protein 49</t>
  </si>
  <si>
    <t>Locus3298234</t>
  </si>
  <si>
    <t>NU_QCR10 NU_COX6A</t>
  </si>
  <si>
    <t>gi|52783306|sp|Q7ZTZ2.1|RLP24_DANRE</t>
  </si>
  <si>
    <t>RecName: Full=Probable ribosome biogenesis protein RLP24</t>
  </si>
  <si>
    <t>Locus2557766</t>
  </si>
  <si>
    <t>NU_NDUB5 NU_CY1</t>
  </si>
  <si>
    <t>gi|18202147|sp|O75884.2|RBBP9_HUMAN</t>
  </si>
  <si>
    <t>RecName: Full=Putative hydrolase RBBP9</t>
  </si>
  <si>
    <t>Locus96459</t>
  </si>
  <si>
    <t>Locus130286</t>
  </si>
  <si>
    <t>gi|6225706|sp|O15374.1|MOT5_HUMAN</t>
  </si>
  <si>
    <t>Locus8353404</t>
  </si>
  <si>
    <t>gi|135838|sp|P01267.1|THYG_BOVIN</t>
  </si>
  <si>
    <t>RecName: Full=Thyroglobulin</t>
  </si>
  <si>
    <t>Locus3305936</t>
  </si>
  <si>
    <t>gi|1709308|sp|P50328.1|NODD2_BRASN</t>
  </si>
  <si>
    <t>RecName: Full=Nodulation protein D 2</t>
  </si>
  <si>
    <t>Locus4110059</t>
  </si>
  <si>
    <t>gi|259016281|sp|P81529.2|MIFH_TRISP</t>
  </si>
  <si>
    <t>Locus6704417</t>
  </si>
  <si>
    <t>gi|82178175|sp|Q567Y6.1|IFT22_DANRE</t>
  </si>
  <si>
    <t>RecName: Full=Intraflagellar transport protein 22 homolog</t>
  </si>
  <si>
    <t>Locus3286584</t>
  </si>
  <si>
    <t>gi|20978543|sp|O00231.3|PSD11_HUMAN</t>
  </si>
  <si>
    <t>RecName: Full=26S proteasome non-ATPase regulatory subunit 11</t>
  </si>
  <si>
    <t>Locus909091</t>
  </si>
  <si>
    <t>NU_NDUA1 NU_NDUBB</t>
  </si>
  <si>
    <t>gi|67460979|sp|Q9Y547.1|IFT25_HUMAN</t>
  </si>
  <si>
    <t>RecName: Full=Intraflagellar transport protein 25 homolog</t>
  </si>
  <si>
    <t>Locus4169840</t>
  </si>
  <si>
    <t>gi|167017343|sp|A5VIX0.1|MUTL_LACRD</t>
  </si>
  <si>
    <t>RecName: Full=DNA mismatch repair protein MutL</t>
  </si>
  <si>
    <t>Locus3654383</t>
  </si>
  <si>
    <t>gi|74750495|sp|Q86WC6.1|PPR27_HUMAN</t>
  </si>
  <si>
    <t>RecName: Full=Protein phosphatase 1 regulatory subunit 27</t>
  </si>
  <si>
    <t>Locus3434872</t>
  </si>
  <si>
    <t>gi|12643887|sp|Q9UHV9.1|PFD2_HUMAN</t>
  </si>
  <si>
    <t>RecName: Full=Prefoldin subunit 2</t>
  </si>
  <si>
    <t>Locus2520542</t>
  </si>
  <si>
    <t>gi|3915086|sp|Q25008.1|TBA1_HOMAM</t>
  </si>
  <si>
    <t>Locus1594840</t>
  </si>
  <si>
    <t>gi|82184432|sp|Q6GPJ4.1|MRM3_XENLA</t>
  </si>
  <si>
    <t>RecName: Full=rRNA methyltransferase 3</t>
  </si>
  <si>
    <t>Locus6880043</t>
  </si>
  <si>
    <t>gi|82183088|sp|Q6DGQ0.1|SPT4H_DANRE</t>
  </si>
  <si>
    <t>RecName: Full=Transcription elongation factor SPT4</t>
  </si>
  <si>
    <t>Locus6780176</t>
  </si>
  <si>
    <t>gi|120143|sp|P04115.1|FIBG_PETMA</t>
  </si>
  <si>
    <t>RecName: Full=Fibrinogen gamma chain</t>
  </si>
  <si>
    <t>Locus2297093</t>
  </si>
  <si>
    <t>Locus2224903</t>
  </si>
  <si>
    <t>gi|24638149|sp|Q90W95.1|PTPS_POERE</t>
  </si>
  <si>
    <t>RecName: Full=6-pyruvoyl tetrahydrobiopterin synthase</t>
  </si>
  <si>
    <t>Locus1160106</t>
  </si>
  <si>
    <t>gi|341940694|sp|Q9QZN3.2|FBX8_MOUSE</t>
  </si>
  <si>
    <t>RecName: Full=F-box only protein 8</t>
  </si>
  <si>
    <t>Locus3071136</t>
  </si>
  <si>
    <t>gi|82178091|sp|Q567B1.1|OTU1_DANRE</t>
  </si>
  <si>
    <t>RecName: Full=Ubiquitin thioesterase OTU1</t>
  </si>
  <si>
    <t>Locus553937</t>
  </si>
  <si>
    <t>gi|82201004|sp|Q6GM82.1|ALAT2_XENLA</t>
  </si>
  <si>
    <t>RecName: Full=Alanine aminotransferase 2</t>
  </si>
  <si>
    <t>Locus2910032</t>
  </si>
  <si>
    <t>gi|231713|sp|P30551.1|CCKAR_RAT</t>
  </si>
  <si>
    <t>RecName: Full=Cholecystokinin receptor type A</t>
  </si>
  <si>
    <t>Locus6961198</t>
  </si>
  <si>
    <t>gi|14423799|sp|Q9DGJ3.1|NPC2_DANRE</t>
  </si>
  <si>
    <t>RecName: Full=NPC intracellular cholesterol transporter 2</t>
  </si>
  <si>
    <t>Locus4315259</t>
  </si>
  <si>
    <t>gi|73916933|sp|Q8WXI8.2|CLC4D_HUMAN</t>
  </si>
  <si>
    <t>RecName: Full=C-type lectin domain family 4 member D</t>
  </si>
  <si>
    <t>Locus1790048</t>
  </si>
  <si>
    <t>gi|74733854|sp|Q9H8M1.1|CQ10B_HUMAN</t>
  </si>
  <si>
    <t>RecName: Full=Coenzyme Q-binding protein COQ10 homolog B</t>
  </si>
  <si>
    <t>Locus1211104</t>
  </si>
  <si>
    <t>gi|239977068|sp|B0JYW5.1|ANM6_XENTR</t>
  </si>
  <si>
    <t>RecName: Full=Protein arginine N-methyltransferase 6</t>
  </si>
  <si>
    <t>Locus361530</t>
  </si>
  <si>
    <t>gi|52082770|sp|O95164.1|UBL3_HUMAN</t>
  </si>
  <si>
    <t>RecName: Full=Ubiquitin-like protein 3</t>
  </si>
  <si>
    <t>Locus624491</t>
  </si>
  <si>
    <t>Locus951153</t>
  </si>
  <si>
    <t>gi|81882847|sp|Q5FVR1.1|ZDHC4_RAT</t>
  </si>
  <si>
    <t>RecName: Full=Probable palmitoyltransferase ZDHHC4</t>
  </si>
  <si>
    <t>Locus2527664</t>
  </si>
  <si>
    <t>gi|2811080|sp|O13008.3|FABPH_ONCMY</t>
  </si>
  <si>
    <t>RecName: Full=Fatty acid-binding protein</t>
  </si>
  <si>
    <t>Locus6571058</t>
  </si>
  <si>
    <t>gi|137045|sp|P18395.1|CSDE1_RAT</t>
  </si>
  <si>
    <t>RecName: Full=Cold shock domain-containing protein E1</t>
  </si>
  <si>
    <t>Locus4053264</t>
  </si>
  <si>
    <t>Locus3478904</t>
  </si>
  <si>
    <t>gi|45476845|sp|Q7TMF2.2|ERI1_MOUSE</t>
  </si>
  <si>
    <t>RecName: Full=3'-5' exoribonuclease 1</t>
  </si>
  <si>
    <t>Locus4728182</t>
  </si>
  <si>
    <t>gi|122056057|sp|Q32L75.1|CA189_BOVIN</t>
  </si>
  <si>
    <t>RecName: Full=Uncharacterized protein C1orf189 homolog</t>
  </si>
  <si>
    <t>Locus1563170</t>
  </si>
  <si>
    <t>gi|50401534|sp|Q7ZW41.1|RPB7_DANRE</t>
  </si>
  <si>
    <t>RecName: Full=DNA-directed RNA polymerase II subunit RPB7</t>
  </si>
  <si>
    <t>Locus6733745</t>
  </si>
  <si>
    <t>NU_SDHC-1 NU_NDUS1</t>
  </si>
  <si>
    <t>gi|122144207|sp|Q0III3.1|DC1I2_BOVIN</t>
  </si>
  <si>
    <t>RecName: Full=Cytoplasmic dynein 1 intermediate chain 2</t>
  </si>
  <si>
    <t>Locus8410210</t>
  </si>
  <si>
    <t>gi|46576868|sp|O95490.2|AGRL2_HUMAN</t>
  </si>
  <si>
    <t>RecName: Full=Adhesion G protein-coupled receptor L2</t>
  </si>
  <si>
    <t>Locus1827650</t>
  </si>
  <si>
    <t>Locus7992456</t>
  </si>
  <si>
    <t>NU_NDUB5 NU_NDUS6</t>
  </si>
  <si>
    <t>Locus6551464</t>
  </si>
  <si>
    <t>gi|544584803|sp|Q9Z1J3.3|NFS1_MOUSE</t>
  </si>
  <si>
    <t>RecName: Full=Cysteine desulfurase</t>
  </si>
  <si>
    <t>Locus7523295</t>
  </si>
  <si>
    <t>gi|82186064|sp|Q6P011.1|EMC4_DANRE</t>
  </si>
  <si>
    <t>RecName: Full=ER membrane protein complex subunit 4</t>
  </si>
  <si>
    <t>Locus3690559</t>
  </si>
  <si>
    <t>gi|263419750|sp|A8E7G4.1|FA45A_DANRE</t>
  </si>
  <si>
    <t>RecName: Full=Protein FAM45A</t>
  </si>
  <si>
    <t>Locus547881</t>
  </si>
  <si>
    <t>gi|50403776|sp|Q14155.2|ARHG7_HUMAN</t>
  </si>
  <si>
    <t>RecName: Full=Rho guanine nucleotide exchange factor 7</t>
  </si>
  <si>
    <t>Locus220429</t>
  </si>
  <si>
    <t>gi|122131750|sp|Q05B89.1|GTPC1_BOVIN</t>
  </si>
  <si>
    <t>RecName: Full=NIF3-like protein 1</t>
  </si>
  <si>
    <t>Locus271528</t>
  </si>
  <si>
    <t>gi|158564137|sp|Q0V9C8.2|KXDL1_XENTR</t>
  </si>
  <si>
    <t>RecName: Full=KxDL motif-containing protein 1</t>
  </si>
  <si>
    <t>Locus7121324</t>
  </si>
  <si>
    <t>gi|116608|sp|P06684.2|CO5_MOUSE</t>
  </si>
  <si>
    <t>RecName: Full=Complement C5</t>
  </si>
  <si>
    <t>Locus3452202</t>
  </si>
  <si>
    <t>gi|75318486|sp|O64641.1|CXE9_ARATH</t>
  </si>
  <si>
    <t>RecName: Full=Probable carboxylesterase 9</t>
  </si>
  <si>
    <t>Locus5593902</t>
  </si>
  <si>
    <t>Locus192781</t>
  </si>
  <si>
    <t>gi|166215186|sp|A1A4M2.1|EMC10_BOVIN</t>
  </si>
  <si>
    <t>RecName: Full=ER membrane protein complex subunit 10</t>
  </si>
  <si>
    <t>Locus3257747</t>
  </si>
  <si>
    <t>Locus5662750</t>
  </si>
  <si>
    <t>gi|29611875|sp|Q8R5K5.1|UTP11_RAT</t>
  </si>
  <si>
    <t>RecName: Full=Probable U3 small nucleolar RNA-associated protein 11</t>
  </si>
  <si>
    <t>Locus165509</t>
  </si>
  <si>
    <t>gi|341940173|sp|Q9R0W9.2|ACHA6_MOUSE</t>
  </si>
  <si>
    <t>RecName: Full=Neuronal acetylcholine receptor subunit alpha-6</t>
  </si>
  <si>
    <t>Locus349021</t>
  </si>
  <si>
    <t>gi|1064302935|sp|A0A0K0JFP3.1|HXK_BRUMA</t>
  </si>
  <si>
    <t>RecName: Full=Hexokinase</t>
  </si>
  <si>
    <t>Locus1780319</t>
  </si>
  <si>
    <t>gi|74762300|sp|Q6DWJ6.1|GP139_HUMAN</t>
  </si>
  <si>
    <t>RecName: Full=Probable G-protein coupled receptor 139</t>
  </si>
  <si>
    <t>Locus8282262</t>
  </si>
  <si>
    <t>gi|341940939|sp|P51942.2|MATN1_MOUSE</t>
  </si>
  <si>
    <t>Locus2569041</t>
  </si>
  <si>
    <t>gi|296439346|sp|Q75N90.3|FBN3_HUMAN</t>
  </si>
  <si>
    <t>RecName: Full=Fibrillin-3</t>
  </si>
  <si>
    <t>NU_QCR2 NU_UCRI</t>
  </si>
  <si>
    <t>Locus6506482</t>
  </si>
  <si>
    <t>gi|1352425|sp|P47813.2|IF1AX_HUMAN</t>
  </si>
  <si>
    <t>RecName: Full=Eukaryotic translation initiation factor 1A</t>
  </si>
  <si>
    <t>Locus8547661</t>
  </si>
  <si>
    <t>gi|20140296|sp|Q9LDU6.1|ST7R_ARATH</t>
  </si>
  <si>
    <t>RecName: Full=7-dehydrocholesterol reductase</t>
  </si>
  <si>
    <t>Locus227986</t>
  </si>
  <si>
    <t>gi|118573899|sp|Q2KJF9.1|T2EB_BOVIN</t>
  </si>
  <si>
    <t>RecName: Full=General transcription factor IIE subunit 2</t>
  </si>
  <si>
    <t>Locus4118970</t>
  </si>
  <si>
    <t>Locus4863828</t>
  </si>
  <si>
    <t>gi|10720351|sp|Q9Y5K8.1|VATD_HUMAN</t>
  </si>
  <si>
    <t>RecName: Full=V-type proton ATPase subunit D</t>
  </si>
  <si>
    <t>Locus454258</t>
  </si>
  <si>
    <t>gi|71152944|sp|Q6NUQ1.1|RINT1_HUMAN</t>
  </si>
  <si>
    <t>RecName: Full=RAD50-interacting protein 1</t>
  </si>
  <si>
    <t>Locus7538743</t>
  </si>
  <si>
    <t>Locus47810</t>
  </si>
  <si>
    <t>gi|543720|sp|Q06190.1|P2R3A_HUMAN</t>
  </si>
  <si>
    <t>RecName: Full=Serine/threonine-protein phosphatase 2A regulatory subunit B'' subunit alpha</t>
  </si>
  <si>
    <t>Locus8659882</t>
  </si>
  <si>
    <t>gi|81878644|sp|Q8K3C0.1|RNK_MOUSE</t>
  </si>
  <si>
    <t>RecName: Full=Ribonuclease kappa</t>
  </si>
  <si>
    <t>Locus4070630</t>
  </si>
  <si>
    <t>gi|74753527|sp|Q9Y6V7.1|DDX49_HUMAN</t>
  </si>
  <si>
    <t>RecName: Full=Probable ATP-dependent RNA helicase DDX49</t>
  </si>
  <si>
    <t>Locus416687</t>
  </si>
  <si>
    <t>gi|123892676|sp|Q28E45.1|MCM10_XENTR</t>
  </si>
  <si>
    <t>RecName: Full=Protein MCM10 homolog</t>
  </si>
  <si>
    <t>Locus4612510</t>
  </si>
  <si>
    <t>NU_ATPG NU_NDUV1</t>
  </si>
  <si>
    <t>gi|88909720|sp|Q5U4F6.2|WDR34_MOUSE</t>
  </si>
  <si>
    <t>RecName: Full=WD repeat-containing protein 34</t>
  </si>
  <si>
    <t>Locus7950398</t>
  </si>
  <si>
    <t>Locus2292383</t>
  </si>
  <si>
    <t>gi|2495232|sp|P80912.2|HINT1_RABIT</t>
  </si>
  <si>
    <t>RecName: Full=Histidine triad nucleotide-binding protein 1</t>
  </si>
  <si>
    <t>Locus1880282</t>
  </si>
  <si>
    <t>gi|62512155|sp|O00534.2|VMA5A_HUMAN</t>
  </si>
  <si>
    <t>RecName: Full=von Willebrand factor A domain-containing protein 5A</t>
  </si>
  <si>
    <t>Locus8301400</t>
  </si>
  <si>
    <t>gi|1352359|sp|Q01279.1|EGFR_MOUSE</t>
  </si>
  <si>
    <t>RecName: Full=Epidermal growth factor receptor</t>
  </si>
  <si>
    <t>Locus7060510</t>
  </si>
  <si>
    <t>Locus2647743</t>
  </si>
  <si>
    <t>gi|110815952|sp|Q3SZV5.1|POMP_BOVIN</t>
  </si>
  <si>
    <t>RecName: Full=Proteasome maturation protein</t>
  </si>
  <si>
    <t>Locus325154</t>
  </si>
  <si>
    <t>gi|28376972|sp|O15484.2|CAN5_HUMAN</t>
  </si>
  <si>
    <t>RecName: Full=Calpain-5</t>
  </si>
  <si>
    <t>NU_ATPG NU_NDUS2</t>
  </si>
  <si>
    <t>Locus422491</t>
  </si>
  <si>
    <t>gi|68051992|sp|Q9JLB5.1|ACH10_RAT</t>
  </si>
  <si>
    <t>RecName: Full=Neuronal acetylcholine receptor subunit alpha-10</t>
  </si>
  <si>
    <t>Locus2779818</t>
  </si>
  <si>
    <t>NU_AT5F1 NU_NDUB5</t>
  </si>
  <si>
    <t>gi|3123190|sp|Q92051.2|CAHZ_DANRE</t>
  </si>
  <si>
    <t>RecName: Full=Carbonic anhydrase</t>
  </si>
  <si>
    <t>Locus5696799</t>
  </si>
  <si>
    <t>gi|261263118|sp|P0CB46.1|CASPG_HUMAN</t>
  </si>
  <si>
    <t>RecName: Full=Putative caspase-16</t>
  </si>
  <si>
    <t>Locus4584128</t>
  </si>
  <si>
    <t>NU_NDUA9 NU_NDUAA</t>
  </si>
  <si>
    <t>Locus5849977</t>
  </si>
  <si>
    <t>gi|12643652|sp|O88843.2|CRADD_MOUSE</t>
  </si>
  <si>
    <t>RecName: Full=Death domain-containing protein CRADD</t>
  </si>
  <si>
    <t>Locus139035</t>
  </si>
  <si>
    <t>gi|22001967|sp|Q90YP3.1|RS28_ICTPU</t>
  </si>
  <si>
    <t>RecName: Full=40S ribosomal protein S28</t>
  </si>
  <si>
    <t>Locus4411339</t>
  </si>
  <si>
    <t>gi|81567715|sp|Q72K16.1|PAAK_THET2</t>
  </si>
  <si>
    <t>RecName: Full=Phenylacetate-coenzyme A ligase</t>
  </si>
  <si>
    <t>Locus4100860</t>
  </si>
  <si>
    <t>gi|81872093|sp|Q63041.1|A1M_RAT</t>
  </si>
  <si>
    <t>RecName: Full=Alpha-1-macroglobulin</t>
  </si>
  <si>
    <t>Locus5331036</t>
  </si>
  <si>
    <t>Locus2755341</t>
  </si>
  <si>
    <t>gi|81873734|sp|Q8BGV0.1|SYNM_MOUSE</t>
  </si>
  <si>
    <t>RecName: Full=Probable asparagine--tRNA ligase</t>
  </si>
  <si>
    <t>Locus8209830</t>
  </si>
  <si>
    <t>Locus1074396</t>
  </si>
  <si>
    <t>gi|1476413347|sp|P49187.3|MK10_RAT</t>
  </si>
  <si>
    <t>RecName: Full=Mitogen-activated protein kinase 10</t>
  </si>
  <si>
    <t>NU_QCR6 NU_ATPA</t>
  </si>
  <si>
    <t>Locus2147793</t>
  </si>
  <si>
    <t>gi|46397018|sp|Q9CQZ7.1|RPC10_MOUSE</t>
  </si>
  <si>
    <t>RecName: Full=DNA-directed RNA polymerase III subunit RPC10</t>
  </si>
  <si>
    <t>Locus4147998</t>
  </si>
  <si>
    <t>Locus7534258</t>
  </si>
  <si>
    <t>gi|51316521|sp|Q9D0I8.1|MRT4_MOUSE</t>
  </si>
  <si>
    <t>RecName: Full=mRNA turnover protein 4 homolog</t>
  </si>
  <si>
    <t>Locus343658</t>
  </si>
  <si>
    <t>Locus2224143</t>
  </si>
  <si>
    <t>gi|143811452|sp|Q13905.3|RPGF1_HUMAN</t>
  </si>
  <si>
    <t>RecName: Full=Rap guanine nucleotide exchange factor 1</t>
  </si>
  <si>
    <t>Locus8685414</t>
  </si>
  <si>
    <t>gi|68565323|sp|Q9NRH1.1|YAE1_HUMAN</t>
  </si>
  <si>
    <t>RecName: Full=Protein YAE1 homolog</t>
  </si>
  <si>
    <t>Locus4197915</t>
  </si>
  <si>
    <t>Locus6949129</t>
  </si>
  <si>
    <t>gi|1018447395|sp|O55040.2|NMUR1_MOUSE</t>
  </si>
  <si>
    <t>RecName: Full=Neuromedin-U receptor 1</t>
  </si>
  <si>
    <t>Locus4325050</t>
  </si>
  <si>
    <t>Locus2327112</t>
  </si>
  <si>
    <t>gi|262828713|sp|A0L0I8.1|TRMN6_SHESA</t>
  </si>
  <si>
    <t>RecName: Full=tRNA1(Val) (adenine(37)-N6)-methyltransferase</t>
  </si>
  <si>
    <t>Locus519703</t>
  </si>
  <si>
    <t>Locus5652553</t>
  </si>
  <si>
    <t>gi|118572243|sp|Q2TBN5.1|COMD9_BOVIN</t>
  </si>
  <si>
    <t>RecName: Full=COMM domain-containing protein 9</t>
  </si>
  <si>
    <t>Locus4409127</t>
  </si>
  <si>
    <t>gi|20532163|sp|O35130.1|NEP1_MOUSE</t>
  </si>
  <si>
    <t>RecName: Full=Ribosomal RNA small subunit methyltransferase NEP1</t>
  </si>
  <si>
    <t>Locus399044</t>
  </si>
  <si>
    <t>Locus6047857</t>
  </si>
  <si>
    <t>Locus3364608</t>
  </si>
  <si>
    <t>gi|341940907|sp|Q924C6.2|LOXL4_MOUSE</t>
  </si>
  <si>
    <t>RecName: Full=Lysyl oxidase homolog 4</t>
  </si>
  <si>
    <t>Locus3756067</t>
  </si>
  <si>
    <t>Locus4705933</t>
  </si>
  <si>
    <t>gi|338817984|sp|Q80VJ2.3|SRA1_MOUSE</t>
  </si>
  <si>
    <t>RecName: Full=Steroid receptor RNA activator 1</t>
  </si>
  <si>
    <t>Locus7559271</t>
  </si>
  <si>
    <t>gi|50401204|sp|Q9VCA2.1|ORCT_DROME</t>
  </si>
  <si>
    <t>RecName: Full=Organic cation transporter protein</t>
  </si>
  <si>
    <t>Locus1061048</t>
  </si>
  <si>
    <t>Locus4090715</t>
  </si>
  <si>
    <t>gi|20978758|sp|Q8VE97.1|SRSF4_MOUSE</t>
  </si>
  <si>
    <t>RecName: Full=Serine/arginine-rich splicing factor 4</t>
  </si>
  <si>
    <t>Locus8557100</t>
  </si>
  <si>
    <t>gi|20178276|sp|P54646.2|AAPK2_HUMAN</t>
  </si>
  <si>
    <t>RecName: Full=5'-AMP-activated protein kinase catalytic subunit alpha-2</t>
  </si>
  <si>
    <t>Locus1984486</t>
  </si>
  <si>
    <t>gi|464437|sp|Q05893.1|PCKG_ASCSU</t>
  </si>
  <si>
    <t>Locus4364067</t>
  </si>
  <si>
    <t>gi|2497183|sp|Q04336.1|YM54_YEAST</t>
  </si>
  <si>
    <t>RecName: Full=Uncharacterized protein YMR196W</t>
  </si>
  <si>
    <t>Locus2075503</t>
  </si>
  <si>
    <t>Locus8607576</t>
  </si>
  <si>
    <t>gi|81914662|sp|Q8K354.1|CBR3_MOUSE</t>
  </si>
  <si>
    <t>RecName: Full=Carbonyl reductase [NADPH] 3</t>
  </si>
  <si>
    <t>Locus187130</t>
  </si>
  <si>
    <t>Locus7962197</t>
  </si>
  <si>
    <t>gi|81871283|sp|Q8CHL0.1|FZD5_RAT</t>
  </si>
  <si>
    <t>RecName: Full=Frizzled-5</t>
  </si>
  <si>
    <t>Locus2924327</t>
  </si>
  <si>
    <t>NU_NDUA6 NU_NDUAC</t>
  </si>
  <si>
    <t>gi|20454848|sp|Q9D187.1|CIA2B_MOUSE</t>
  </si>
  <si>
    <t>RecName: Full=Cytosolic iron-sulfur assembly component 2B</t>
  </si>
  <si>
    <t>Locus589361</t>
  </si>
  <si>
    <t>gi|51338734|sp|O00462.3|MANBA_HUMAN</t>
  </si>
  <si>
    <t>RecName: Full=Beta-mannosidase</t>
  </si>
  <si>
    <t>Locus3804272</t>
  </si>
  <si>
    <t>gi|51316865|sp|Q8ISN9.1|RS25_BRABE</t>
  </si>
  <si>
    <t>RecName: Full=40S ribosomal protein S25</t>
  </si>
  <si>
    <t>Locus4772919</t>
  </si>
  <si>
    <t>Locus1116589</t>
  </si>
  <si>
    <t>gi|122003016|sp|Q2V2G5.1|SCPRP_OCTVU</t>
  </si>
  <si>
    <t>RecName: Full=Small cardioactive peptide-related peptide</t>
  </si>
  <si>
    <t>Locus3684343</t>
  </si>
  <si>
    <t>gi|442570289|sp|Q9NQV6.3|PRD10_HUMAN</t>
  </si>
  <si>
    <t>RecName: Full=PR domain zinc finger protein 10</t>
  </si>
  <si>
    <t>Locus6543543</t>
  </si>
  <si>
    <t>gi|77416558|sp|Q8AVR4.1|PDC10_XENLA</t>
  </si>
  <si>
    <t>RecName: Full=Programmed cell death protein 10</t>
  </si>
  <si>
    <t>Locus7381566</t>
  </si>
  <si>
    <t>NU_NDUA8 NU_NDUBA</t>
  </si>
  <si>
    <t>gi|14286180|sp|P25153.2|UBCD6_DROME</t>
  </si>
  <si>
    <t>RecName: Full=Ubiquitin-conjugating enzyme E2-17 kDa</t>
  </si>
  <si>
    <t>NU_NDUS1 NU_QCR2</t>
  </si>
  <si>
    <t>Locus2546196</t>
  </si>
  <si>
    <t>Locus129143</t>
  </si>
  <si>
    <t>gi|71153250|sp|Q8C5K5.1|CX038_MOUSE</t>
  </si>
  <si>
    <t>RecName: Full=Uncharacterized protein CXorf38 homolog</t>
  </si>
  <si>
    <t>Locus5197296</t>
  </si>
  <si>
    <t>NU_QCR2 NU_COX6A</t>
  </si>
  <si>
    <t>gi|122095223|sp|Q17GM7.1|CISY1_AEDAE</t>
  </si>
  <si>
    <t>RecName: Full=Probable citrate synthase 1</t>
  </si>
  <si>
    <t>Locus181457</t>
  </si>
  <si>
    <t>gi|189030677|sp|A6VPG7.1|THIM_ACTSZ</t>
  </si>
  <si>
    <t>RecName: Full=Hydroxyethylthiazole kinase</t>
  </si>
  <si>
    <t>Locus2549941</t>
  </si>
  <si>
    <t>gi|417075|sp|P13280.3|GLYG_RABIT</t>
  </si>
  <si>
    <t>RecName: Full=Glycogenin-1</t>
  </si>
  <si>
    <t>Locus3958862</t>
  </si>
  <si>
    <t>gi|257051029|sp|Q920P5.2|KAD5_MOUSE</t>
  </si>
  <si>
    <t>Locus1406381</t>
  </si>
  <si>
    <t>gi|82227731|sp|O57382.1|TLL2_XENLA</t>
  </si>
  <si>
    <t>RecName: Full=Tolloid-like protein 2</t>
  </si>
  <si>
    <t>Locus8715909</t>
  </si>
  <si>
    <t>Locus8655364</t>
  </si>
  <si>
    <t>gi|1708837|sp|P54315.1|LIPR1_HUMAN</t>
  </si>
  <si>
    <t>RecName: Full=Inactive pancreatic lipase-related protein 1</t>
  </si>
  <si>
    <t>Locus5292920</t>
  </si>
  <si>
    <t>NU_COX12 NU_QCR8</t>
  </si>
  <si>
    <t>gi|82181590|sp|Q66KU2.1|SC61G_XENLA</t>
  </si>
  <si>
    <t>RecName: Full=Protein transport protein Sec61 subunit gamma</t>
  </si>
  <si>
    <t>Locus3564704</t>
  </si>
  <si>
    <t>gi|75052596|sp|Q58DS9.1|RAB5C_BOVIN</t>
  </si>
  <si>
    <t>RecName: Full=Ras-related protein Rab-5C</t>
  </si>
  <si>
    <t>Locus5449426</t>
  </si>
  <si>
    <t>gi|341941014|sp|Q91VN0.3|LRP5_MOUSE</t>
  </si>
  <si>
    <t>RecName: Full=Low-density lipoprotein receptor-related protein 5</t>
  </si>
  <si>
    <t>Locus187184</t>
  </si>
  <si>
    <t>gi|341940931|sp|Q8BMF3.2|MAON_MOUSE</t>
  </si>
  <si>
    <t>RecName: Full=NADP-dependent malic enzyme</t>
  </si>
  <si>
    <t>Locus6911390</t>
  </si>
  <si>
    <t>Locus4332562</t>
  </si>
  <si>
    <t>gi|342165079|sp|C0S345.1|PFF1_PARBP</t>
  </si>
  <si>
    <t>RecName: Full=Vacuolar membrane protease</t>
  </si>
  <si>
    <t>Locus2970065</t>
  </si>
  <si>
    <t>Locus6815885</t>
  </si>
  <si>
    <t>gi|6093889|sp|O61462.3|RL37A_CRYST</t>
  </si>
  <si>
    <t>RecName: Full=60S ribosomal protein L37a</t>
  </si>
  <si>
    <t>Locus7462327</t>
  </si>
  <si>
    <t>gi|6016387|sp|Q53932.1|IPNS_STRCT</t>
  </si>
  <si>
    <t>RecName: Full=Isopenicillin N synthase</t>
  </si>
  <si>
    <t>Locus2595763</t>
  </si>
  <si>
    <t>Locus1114584</t>
  </si>
  <si>
    <t>gi|2506807|sp|P15215.2|LAMC1_DROME</t>
  </si>
  <si>
    <t>RecName: Full=Laminin subunit gamma-1</t>
  </si>
  <si>
    <t>Locus1667088</t>
  </si>
  <si>
    <t>gi|254763445|sp|O75095.4|MEGF6_HUMAN</t>
  </si>
  <si>
    <t>RecName: Full=Multiple epidermal growth factor-like domains protein 6</t>
  </si>
  <si>
    <t>Locus5385773</t>
  </si>
  <si>
    <t>gi|25090912|sp|P82596.3|PLC_HALLA</t>
  </si>
  <si>
    <t>RecName: Full=Perlucin</t>
  </si>
  <si>
    <t>Locus1681566</t>
  </si>
  <si>
    <t>Locus8422374</t>
  </si>
  <si>
    <t>gi|417673|sp|P32429.2|RL7A_CHICK</t>
  </si>
  <si>
    <t>RecName: Full=60S ribosomal protein L7a</t>
  </si>
  <si>
    <t>Locus3903530</t>
  </si>
  <si>
    <t>NU_NDUAC NU_NDUC2</t>
  </si>
  <si>
    <t>gi|190359059|sp|Q3SZ85.2|PTRD1_BOVIN</t>
  </si>
  <si>
    <t>RecName: Full=Putative peptidyl-tRNA hydrolase PTRHD1</t>
  </si>
  <si>
    <t>Locus8525730</t>
  </si>
  <si>
    <t>NU_SDHC-2</t>
  </si>
  <si>
    <t>gi|172047280|sp|A5D8N2.1|DPCD_XENLA</t>
  </si>
  <si>
    <t>RecName: Full=Protein DPCD</t>
  </si>
  <si>
    <t>Locus7458401</t>
  </si>
  <si>
    <t>gi|1708072|sp|P49915.1|GUAA_HUMAN</t>
  </si>
  <si>
    <t>RecName: Full=GMP synthase [glutamine-hydrolyzing]</t>
  </si>
  <si>
    <t>Locus592546</t>
  </si>
  <si>
    <t>NU_NDUA1</t>
  </si>
  <si>
    <t>gi|51316093|sp|Q9GZQ3.1|COMD5_HUMAN</t>
  </si>
  <si>
    <t>RecName: Full=COMM domain-containing protein 5</t>
  </si>
  <si>
    <t>Locus3079245</t>
  </si>
  <si>
    <t>gi|23396530|sp|Q99JL1.1|SPEF1_MOUSE</t>
  </si>
  <si>
    <t>RecName: Full=Sperm flagellar protein 1</t>
  </si>
  <si>
    <t>Locus4793525</t>
  </si>
  <si>
    <t>gi|332320542|sp|B8JK76.2|SDCG8_DANRE</t>
  </si>
  <si>
    <t>RecName: Full=Serologically defined colon cancer antigen 8 homolog</t>
  </si>
  <si>
    <t>Locus6184520</t>
  </si>
  <si>
    <t>gi|67462076|sp|Q96PU4.1|UHRF2_HUMAN</t>
  </si>
  <si>
    <t>RecName: Full=E3 ubiquitin-protein ligase UHRF2</t>
  </si>
  <si>
    <t>Locus349872</t>
  </si>
  <si>
    <t>gi|363548515|sp|Q8BP78.3|F10C1_MOUSE</t>
  </si>
  <si>
    <t>RecName: Full=Protein FRA10AC1 homolog</t>
  </si>
  <si>
    <t>Locus191757</t>
  </si>
  <si>
    <t>NU_COX6A</t>
  </si>
  <si>
    <t>gi|6225176|sp|O95406.1|CNIH1_HUMAN</t>
  </si>
  <si>
    <t>RecName: Full=Protein cornichon homolog 1</t>
  </si>
  <si>
    <t>Locus381290</t>
  </si>
  <si>
    <t>gi|51316982|sp|P84082.1|ARF2_RAT</t>
  </si>
  <si>
    <t>RecName: Full=ADP-ribosylation factor 2</t>
  </si>
  <si>
    <t>Locus183945</t>
  </si>
  <si>
    <t>gi|20981701|sp|Q14974.2|IMB1_HUMAN</t>
  </si>
  <si>
    <t>RecName: Full=Importin subunit beta-1</t>
  </si>
  <si>
    <t>Locus8043145</t>
  </si>
  <si>
    <t>gi|193806577|sp|A8KB59.1|CC153_DANRE</t>
  </si>
  <si>
    <t>RecName: Full=Coiled-coil domain-containing protein 153</t>
  </si>
  <si>
    <t>Locus800646</t>
  </si>
  <si>
    <t>gi|387912907|sp|Q03603.3|DGK3_CAEEL</t>
  </si>
  <si>
    <t>RecName: Full=Probable diacylglycerol kinase 3</t>
  </si>
  <si>
    <t>Locus655240</t>
  </si>
  <si>
    <t>gi|158563933|sp|Q8TER0.2|SNED1_HUMAN</t>
  </si>
  <si>
    <t>Locus247124</t>
  </si>
  <si>
    <t>gi|3024084|sp|Q26474.1|LACH_SCHAM</t>
  </si>
  <si>
    <t>RecName: Full=Lachesin</t>
  </si>
  <si>
    <t>Locus3658212</t>
  </si>
  <si>
    <t>gi|74717992|sp|Q9H0K4.1|RSH6A_HUMAN</t>
  </si>
  <si>
    <t>RecName: Full=Radial spoke head protein 6 homolog A</t>
  </si>
  <si>
    <t>Locus2329571</t>
  </si>
  <si>
    <t>Locus2603864</t>
  </si>
  <si>
    <t>Locus4995497</t>
  </si>
  <si>
    <t>gi|81882125|sp|O35047.1|HOP2_MOUSE</t>
  </si>
  <si>
    <t>RecName: Full=Homologous-pairing protein 2 homolog</t>
  </si>
  <si>
    <t>Locus4687116</t>
  </si>
  <si>
    <t>NU_COX15</t>
  </si>
  <si>
    <t>gi|81873732|sp|Q8BGT5.1|ALAT2_MOUSE</t>
  </si>
  <si>
    <t>Locus592158</t>
  </si>
  <si>
    <t>gi|296434522|sp|Q15751.2|HERC1_HUMAN</t>
  </si>
  <si>
    <t>RecName: Full=Probable E3 ubiquitin-protein ligase HERC1</t>
  </si>
  <si>
    <t>Locus1598933</t>
  </si>
  <si>
    <t>Locus6689937</t>
  </si>
  <si>
    <t>gi|56748778|sp|Q8CEE0.2|CEP57_MOUSE</t>
  </si>
  <si>
    <t>RecName: Full=Centrosomal protein of 57 kDa</t>
  </si>
  <si>
    <t>Locus8535203</t>
  </si>
  <si>
    <t>NU_NDUBB</t>
  </si>
  <si>
    <t>gi|74738888|sp|Q7Z7K0.1|COXM1_HUMAN</t>
  </si>
  <si>
    <t>RecName: Full=COX assembly mitochondrial protein homolog</t>
  </si>
  <si>
    <t>Locus5631835</t>
  </si>
  <si>
    <t>gi|81914087|sp|Q8C761.1|WDR60_MOUSE</t>
  </si>
  <si>
    <t>RecName: Full=WD repeat-containing protein 60</t>
  </si>
  <si>
    <t>Locus64681</t>
  </si>
  <si>
    <t>gi|122136002|sp|Q2KID4.1|DNAL1_BOVIN</t>
  </si>
  <si>
    <t>Locus5608540</t>
  </si>
  <si>
    <t>gi|1703056|sp|P35601.2|RFC1_MOUSE</t>
  </si>
  <si>
    <t>RecName: Full=Replication factor C subunit 1</t>
  </si>
  <si>
    <t>Locus7459587</t>
  </si>
  <si>
    <t>Locus6910818</t>
  </si>
  <si>
    <t>gi|25091422|sp|Q9W6Z2.1|TBPL1_XENLA</t>
  </si>
  <si>
    <t>RecName: Full=TATA box-binding protein-like protein 1</t>
  </si>
  <si>
    <t>NU_NDUAA</t>
  </si>
  <si>
    <t>Locus5508284</t>
  </si>
  <si>
    <t>Locus180371</t>
  </si>
  <si>
    <t>Locus8458078</t>
  </si>
  <si>
    <t>Locus500257</t>
  </si>
  <si>
    <t>NU_ATPG</t>
  </si>
  <si>
    <t>gi|162416050|sp|A4D1E9.1|GTPBA_HUMAN</t>
  </si>
  <si>
    <t>RecName: Full=GTP-binding protein 10</t>
  </si>
  <si>
    <t>Locus2690875</t>
  </si>
  <si>
    <t>gi|75330714|sp|Q8RWU4.1|ATML1_ARATH</t>
  </si>
  <si>
    <t>RecName: Full=Homeobox-leucine zipper protein MERISTEM L1</t>
  </si>
  <si>
    <t>Locus5084988</t>
  </si>
  <si>
    <t>Locus218541</t>
  </si>
  <si>
    <t>gi|229891668|sp|B0BM28.1|SKA1_XENTR</t>
  </si>
  <si>
    <t>RecName: Full=Spindle and kinetochore-associated protein 1</t>
  </si>
  <si>
    <t>Locus6241625</t>
  </si>
  <si>
    <t>gi|1345964|sp|P10079.2|FBP1_STRPU</t>
  </si>
  <si>
    <t>RecName: Full=Fibropellin-1</t>
  </si>
  <si>
    <t>Locus1096317</t>
  </si>
  <si>
    <t>gi|82000071|sp|Q5UQ50.1|COLL6_MIMIV</t>
  </si>
  <si>
    <t>RecName: Full=Collagen-like protein 6</t>
  </si>
  <si>
    <t>Locus6271430</t>
  </si>
  <si>
    <t>gi|62512161|sp|O95239.3|KIF4A_HUMAN</t>
  </si>
  <si>
    <t>RecName: Full=Chromosome-associated kinesin KIF4A</t>
  </si>
  <si>
    <t>Locus5004218</t>
  </si>
  <si>
    <t>gi|2498712|sp|Q91628.1|ORC2_XENLA</t>
  </si>
  <si>
    <t>RecName: Full=Origin recognition complex subunit 2</t>
  </si>
  <si>
    <t>Locus3134426</t>
  </si>
  <si>
    <t>gi|33301029|sp|Q8IY47.2|KBTB2_HUMAN</t>
  </si>
  <si>
    <t>RecName: Full=Kelch repeat and BTB domain-containing protein 2</t>
  </si>
  <si>
    <t>Locus184212</t>
  </si>
  <si>
    <t>Locus8427657</t>
  </si>
  <si>
    <t>gi|71153228|sp|Q8HXM1.1|CSTF2_BOVIN</t>
  </si>
  <si>
    <t>RecName: Full=Cleavage stimulation factor subunit 2</t>
  </si>
  <si>
    <t>Locus2077268</t>
  </si>
  <si>
    <t>gi|3929380|sp|Q16629.1|SRSF7_HUMAN</t>
  </si>
  <si>
    <t>RecName: Full=Serine/arginine-rich splicing factor 7</t>
  </si>
  <si>
    <t>Locus5849867</t>
  </si>
  <si>
    <t>gi|259511407|sp|B4QCR6.1|SRRT_DROSI</t>
  </si>
  <si>
    <t>Locus7465087</t>
  </si>
  <si>
    <t>gi|110279049|sp|Q3T100.1|MGST3_BOVIN</t>
  </si>
  <si>
    <t>RecName: Full=Microsomal glutathione S-transferase 3</t>
  </si>
  <si>
    <t>Locus3565152</t>
  </si>
  <si>
    <t>gi|74962786|sp|Q18246.1|RAP1_CAEEL</t>
  </si>
  <si>
    <t>RecName: Full=Ras-related protein Rap-1</t>
  </si>
  <si>
    <t>Locus5001420</t>
  </si>
  <si>
    <t>gi|110278912|sp|Q3V1H1.1|CKAP2_MOUSE</t>
  </si>
  <si>
    <t>RecName: Full=Cytoskeleton-associated protein 2</t>
  </si>
  <si>
    <t>Locus1693267</t>
  </si>
  <si>
    <t>gi|47606794|sp|Q9V3J1.2|VATH_DROME</t>
  </si>
  <si>
    <t>RecName: Full=V-type proton ATPase subunit H</t>
  </si>
  <si>
    <t>NU_QCR2</t>
  </si>
  <si>
    <t>Locus1204851</t>
  </si>
  <si>
    <t>NU_SDHB</t>
  </si>
  <si>
    <t>Locus1246052</t>
  </si>
  <si>
    <t>gi|12230115|sp|Q9ZMP1.1|FRDB_HELPJ</t>
  </si>
  <si>
    <t>RecName: Full=Fumarate reductase iron-sulfur subunit</t>
  </si>
  <si>
    <t>Locus7438683</t>
  </si>
  <si>
    <t>NU_SDHC-1</t>
  </si>
  <si>
    <t>Locus223387</t>
  </si>
  <si>
    <t>gi|81650499|sp|Q6GE78.1|TCAA_STAAR</t>
  </si>
  <si>
    <t>RecName: Full=Membrane-associated protein TcaA</t>
  </si>
  <si>
    <t>Locus599401</t>
  </si>
  <si>
    <t>gi|81863733|sp|Q6GX86.1|CQ053_RAT</t>
  </si>
  <si>
    <t>RecName: Full=Uncharacterized protein C17orf53 homolog</t>
  </si>
  <si>
    <t>Locus6686707</t>
  </si>
  <si>
    <t>gi|341942276|sp|Q9CU62.4|SMC1A_MOUSE</t>
  </si>
  <si>
    <t>RecName: Full=Structural maintenance of chromosomes protein 1A</t>
  </si>
  <si>
    <t>Locus8579931</t>
  </si>
  <si>
    <t>gi|223635227|sp|A6H7H1.1|F120A_BOVIN</t>
  </si>
  <si>
    <t>RecName: Full=Constitutive coactivator of PPAR-gamma-like protein 1</t>
  </si>
  <si>
    <t>Locus5485389</t>
  </si>
  <si>
    <t>NU_ATPA</t>
  </si>
  <si>
    <t>gi|52783325|sp|Q9H2W6.1|RM46_HUMAN</t>
  </si>
  <si>
    <t>RecName: Full=39S ribosomal protein L46</t>
  </si>
  <si>
    <t>Locus253970</t>
  </si>
  <si>
    <t>gi|657193232|sp|Q5ZJL4.2|CLP1_CHICK</t>
  </si>
  <si>
    <t>RecName: Full=Polyribonucleotide 5'-hydroxyl-kinase Clp1</t>
  </si>
  <si>
    <t>Locus4154170</t>
  </si>
  <si>
    <t>NU_SDHA</t>
  </si>
  <si>
    <t>gi|81914746|sp|Q8K4K5.1|L2GL1_RAT</t>
  </si>
  <si>
    <t>RecName: Full=Lethal(2) giant larvae protein homolog 1</t>
  </si>
  <si>
    <t>Locus2909802</t>
  </si>
  <si>
    <t>gi|82197830|sp|Q5ZKX9.1|ERD22_CHICK</t>
  </si>
  <si>
    <t>RecName: Full=ER lumen protein-retaining receptor 2</t>
  </si>
  <si>
    <t>Locus8457463</t>
  </si>
  <si>
    <t>Locus5950865</t>
  </si>
  <si>
    <t>gi|81908340|sp|O35125.1|LRC23_MOUSE</t>
  </si>
  <si>
    <t>RecName: Full=Leucine-rich repeat-containing protein 23</t>
  </si>
  <si>
    <t>Locus194384</t>
  </si>
  <si>
    <t>gi|81892361|sp|Q6P9P6.1|KIF11_MOUSE</t>
  </si>
  <si>
    <t>RecName: Full=Kinesin-like protein KIF11</t>
  </si>
  <si>
    <t>Locus754846</t>
  </si>
  <si>
    <t>gi|82245414|sp|Q90WU3.1|DDX1_CHICK</t>
  </si>
  <si>
    <t>RecName: Full=ATP-dependent RNA helicase DDX1</t>
  </si>
  <si>
    <t>Locus5156625</t>
  </si>
  <si>
    <t>gi|116171|sp|P04962.1|CCNA_SPISO</t>
  </si>
  <si>
    <t>RecName: Full=G2/mitotic-specific cyclin-A</t>
  </si>
  <si>
    <t>Locus1400835</t>
  </si>
  <si>
    <t>gi|259016371|sp|Q5JR59.3|MTUS2_HUMAN</t>
  </si>
  <si>
    <t>RecName: Full=Microtubule-associated tumor suppressor candidate 2</t>
  </si>
  <si>
    <t>Locus1121783</t>
  </si>
  <si>
    <t>gi|73621453|sp|Q75NR7.2|RECQ4_MOUSE</t>
  </si>
  <si>
    <t>RecName: Full=ATP-dependent DNA helicase Q4</t>
  </si>
  <si>
    <t>Locus4736890</t>
  </si>
  <si>
    <t>gi|82179669|sp|Q5PQ44.1|CF299_XENLA</t>
  </si>
  <si>
    <t>RecName: Full=Cilia- and flagella-associated protein 299</t>
  </si>
  <si>
    <t>Locus7299729</t>
  </si>
  <si>
    <t>NU_ATPD</t>
  </si>
  <si>
    <t>gi|115502434|sp|P21839.2|ODBB_BOVIN</t>
  </si>
  <si>
    <t>RecName: Full=2-oxoisovalerate dehydrogenase subunit beta</t>
  </si>
  <si>
    <t>Locus7006564</t>
  </si>
  <si>
    <t>gi|82209552|sp|Q7ZUH5.1|RM14_DANRE</t>
  </si>
  <si>
    <t>RecName: Full=39S ribosomal protein L14</t>
  </si>
  <si>
    <t>Locus8562519</t>
  </si>
  <si>
    <t>gi|1709212|sp|P52590.1|NU107_RAT</t>
  </si>
  <si>
    <t>RecName: Full=Nuclear pore complex protein Nup107</t>
  </si>
  <si>
    <t>Locus8673477</t>
  </si>
  <si>
    <t>gi|82188189|sp|Q7T338.1|FGOP2_DANRE</t>
  </si>
  <si>
    <t>RecName: Full=FGFR1 oncogene partner 2 homolog</t>
  </si>
  <si>
    <t>Locus3028407</t>
  </si>
  <si>
    <t>gi|81881839|sp|Q9EPK2.3|XRP2_MOUSE</t>
  </si>
  <si>
    <t>RecName: Full=Protein XRP2</t>
  </si>
  <si>
    <t>Locus6272872</t>
  </si>
  <si>
    <t>gi|123910971|sp|Q4KLQ5.1|WDR76_XENLA</t>
  </si>
  <si>
    <t>RecName: Full=WD repeat-containing protein 76</t>
  </si>
  <si>
    <t>Locus5005961</t>
  </si>
  <si>
    <t>gi|130897|sp|P20664.1|PRI1_MOUSE</t>
  </si>
  <si>
    <t>RecName: Full=DNA primase small subunit</t>
  </si>
  <si>
    <t>Locus4750677</t>
  </si>
  <si>
    <t>gi|37538008|sp|Q9Z0Z3.1|SKP2_MOUSE</t>
  </si>
  <si>
    <t>RecName: Full=S-phase kinase-associated protein 2</t>
  </si>
  <si>
    <t>Locus3431764</t>
  </si>
  <si>
    <t>gi|224495945|sp|Q5I0B5.2|EIF3J_XENTR</t>
  </si>
  <si>
    <t>RecName: Full=Eukaryotic translation initiation factor 3 subunit J</t>
  </si>
  <si>
    <t>Locus464317</t>
  </si>
  <si>
    <t>NU_AT5F1</t>
  </si>
  <si>
    <t>gi|667467152|sp|B8UU59.1|PK1L_ACRMI</t>
  </si>
  <si>
    <t>RecName: Full=Polycystic kidney disease 1-related protein</t>
  </si>
  <si>
    <t>Locus357299</t>
  </si>
  <si>
    <t>gi|82237108|sp|Q6NRC9.1|LRCC1_XENLA</t>
  </si>
  <si>
    <t>RecName: Full=Leucine-rich repeat and coiled-coil domain-containing protein 1</t>
  </si>
  <si>
    <t>Locus2226475</t>
  </si>
  <si>
    <t>gi|74698230|sp|Q9HGL2.1|YHLA_SCHPO</t>
  </si>
  <si>
    <t>RecName: Full=Uncharacterized calcium-binding protein C800.10c</t>
  </si>
  <si>
    <t>Locus2121016</t>
  </si>
  <si>
    <t>gi|81871233|sp|Q8CG46.1|SMC5_MOUSE</t>
  </si>
  <si>
    <t>RecName: Full=Structural maintenance of chromosomes protein 5</t>
  </si>
  <si>
    <t>Locus8352005</t>
  </si>
  <si>
    <t>gi|338819186|sp|E1C6Q1.1|PCH2_CHICK</t>
  </si>
  <si>
    <t>RecName: Full=Pachytene checkpoint protein 2 homolog</t>
  </si>
  <si>
    <t>Locus8401949</t>
  </si>
  <si>
    <t>gi|46576971|sp|Q7ZX96.1|NUP93_XENLA</t>
  </si>
  <si>
    <t>RecName: Full=Nuclear pore complex protein Nup93</t>
  </si>
  <si>
    <t>Locus4295364</t>
  </si>
  <si>
    <t>Locus365281</t>
  </si>
  <si>
    <t>gi|119368342|sp|Q1LZE2.1|RHNO1_BOVIN</t>
  </si>
  <si>
    <t>RecName: Full=RAD9</t>
  </si>
  <si>
    <t>Locus522773</t>
  </si>
  <si>
    <t>gi|52000841|sp|Q9JJ94.1|SSNA1_MOUSE</t>
  </si>
  <si>
    <t>RecName: Full=Sjoegren syndrome nuclear autoantigen 1 homolog</t>
  </si>
  <si>
    <t>Locus2496943</t>
  </si>
  <si>
    <t>gi|187470902|sp|A7SXZ6.1|OSGEP_NEMVE</t>
  </si>
  <si>
    <t>Locus298226</t>
  </si>
  <si>
    <t>gi|75042002|sp|Q5RBB1.1|SENP1_PONAB</t>
  </si>
  <si>
    <t>RecName: Full=Sentrin-specific protease 1</t>
  </si>
  <si>
    <t>Locus218676</t>
  </si>
  <si>
    <t>gi|74746271|sp|Q5TEA3.1|CT194_HUMAN</t>
  </si>
  <si>
    <t>RecName: Full=Uncharacterized protein C20orf194</t>
  </si>
  <si>
    <t>Locus751793</t>
  </si>
  <si>
    <t>Locus7887427</t>
  </si>
  <si>
    <t>gi|190358750|sp|Q96HJ3.2|CCD34_HUMAN</t>
  </si>
  <si>
    <t>RecName: Full=Coiled-coil domain-containing protein 34</t>
  </si>
  <si>
    <t>Locus489021</t>
  </si>
  <si>
    <t>Locus313653</t>
  </si>
  <si>
    <t>Locus5976831</t>
  </si>
  <si>
    <t>gi|82237294|sp|Q6NX31.1|MCM7_XENTR</t>
  </si>
  <si>
    <t>RecName: Full=DNA replication licensing factor mcm7</t>
  </si>
  <si>
    <t>Locus4468528</t>
  </si>
  <si>
    <t>gi|75040967|sp|Q5R4I3.1|UBXN4_PONAB</t>
  </si>
  <si>
    <t>RecName: Full=UBX domain-containing protein 4</t>
  </si>
  <si>
    <t>Locus8510805</t>
  </si>
  <si>
    <t>gi|55976574|sp|Q99KP6.1|PRP19_MOUSE</t>
  </si>
  <si>
    <t>RecName: Full=Pre-mRNA-processing factor 19</t>
  </si>
  <si>
    <t>Locus6110949</t>
  </si>
  <si>
    <t>gi|51701399|sp|Q6PDJ6.1|FBX42_MOUSE</t>
  </si>
  <si>
    <t>RecName: Full=F-box only protein 42</t>
  </si>
  <si>
    <t>Locus3152668</t>
  </si>
  <si>
    <t>gi|42558933|sp|Q8HZ57.1|CCHCR_PANPA</t>
  </si>
  <si>
    <t>RecName: Full=Coiled-coil alpha-helical rod protein 1</t>
  </si>
  <si>
    <t>Locus7230040</t>
  </si>
  <si>
    <t>gi|81884572|sp|Q6AYD3.1|PA2G4_RAT</t>
  </si>
  <si>
    <t>RecName: Full=Proliferation-associated protein 2G4</t>
  </si>
  <si>
    <t>Locus44521</t>
  </si>
  <si>
    <t>gi|81879623|sp|Q91WS7.1|DEPD7_MOUSE</t>
  </si>
  <si>
    <t>RecName: Full=DEP domain-containing protein 7</t>
  </si>
  <si>
    <t>Locus84538</t>
  </si>
  <si>
    <t>gi|123778281|sp|Q0EEE2.1|PTHD3_MOUSE</t>
  </si>
  <si>
    <t>RecName: Full=Patched domain-containing protein 3</t>
  </si>
  <si>
    <t>Locus1366864</t>
  </si>
  <si>
    <t>gi|81907892|sp|Q4V7D3.1|MACOI_RAT</t>
  </si>
  <si>
    <t>Locus236130</t>
  </si>
  <si>
    <t>gi|62286994|sp|Q5G271.1|NETR_PANTR</t>
  </si>
  <si>
    <t>Locus6952457</t>
  </si>
  <si>
    <t>Locus1643479</t>
  </si>
  <si>
    <t>Locus1557745</t>
  </si>
  <si>
    <t>NU_NDUS1</t>
  </si>
  <si>
    <t>gi|1705919|sp|P49760.1|CLK2_HUMAN</t>
  </si>
  <si>
    <t>RecName: Full=Dual specificity protein kinase CLK2</t>
  </si>
  <si>
    <t>Locus4032046</t>
  </si>
  <si>
    <t>gi|34922844|sp|Q9JI48.1|PLAC8_MOUSE</t>
  </si>
  <si>
    <t>RecName: Full=Placenta-specific gene 8 protein</t>
  </si>
  <si>
    <t>Locus226791</t>
  </si>
  <si>
    <t>gi|82236059|sp|Q6DJI9.1|ZCRB1_XENLA</t>
  </si>
  <si>
    <t>RecName: Full=Zinc finger CCHC-type and RNA-binding motif-containing protein 1</t>
  </si>
  <si>
    <t>Locus4893444</t>
  </si>
  <si>
    <t>gi|158563757|sp|Q562D6.2|TRMO_MOUSE</t>
  </si>
  <si>
    <t>RecName: Full=tRNA (adenine(37)-N6)-methyltransferase</t>
  </si>
  <si>
    <t>Locus63634</t>
  </si>
  <si>
    <t>Locus3452062</t>
  </si>
  <si>
    <t>gi|166215964|sp|A2BHJ4.1|CNO6L_DANRE</t>
  </si>
  <si>
    <t>RecName: Full=CCR4-NOT transcription complex subunit 6-like</t>
  </si>
  <si>
    <t>Locus7141084</t>
  </si>
  <si>
    <t>gi|182705223|sp|Q8TD35.3|LKAM1_HUMAN</t>
  </si>
  <si>
    <t>RecName: Full=Protein LKAAEAR1</t>
  </si>
  <si>
    <t>Locus3883739</t>
  </si>
  <si>
    <t>NU_NDUS3</t>
  </si>
  <si>
    <t>Locus5939357</t>
  </si>
  <si>
    <t>gi|14548080|sp|Q26630.1|IDLC_STRPU</t>
  </si>
  <si>
    <t>RecName: Full=33 kDa inner dynein arm light chain</t>
  </si>
  <si>
    <t>Locus5049391</t>
  </si>
  <si>
    <t>gi|229462823|sp|Q8IYE1.2|CCD13_HUMAN</t>
  </si>
  <si>
    <t>RecName: Full=Coiled-coil domain-containing protein 13</t>
  </si>
  <si>
    <t>Locus7290866</t>
  </si>
  <si>
    <t>gi|73620777|sp|Q6AXS3.1|DEK_RAT</t>
  </si>
  <si>
    <t>RecName: Full=Protein DEK</t>
  </si>
  <si>
    <t>Locus2069894</t>
  </si>
  <si>
    <t>gi|172045805|sp|Q9N0C7.3|EPDR1_MACFA</t>
  </si>
  <si>
    <t>RecName: Full=Mammalian ependymin-related protein 1</t>
  </si>
  <si>
    <t>Locus1610744</t>
  </si>
  <si>
    <t>gi|146324910|sp|Q32L31.2|HMGB3_BOVIN</t>
  </si>
  <si>
    <t>RecName: Full=High mobility group protein B3</t>
  </si>
  <si>
    <t>Locus235601</t>
  </si>
  <si>
    <t>gi|75060933|sp|Q5E9I1.1|CCNG1_BOVIN</t>
  </si>
  <si>
    <t>RecName: Full=Cyclin-G1</t>
  </si>
  <si>
    <t>Locus327190</t>
  </si>
  <si>
    <t>gi|20140805|sp|Q9H2K2.1|TNKS2_HUMAN</t>
  </si>
  <si>
    <t>RecName: Full=Tankyrase-2</t>
  </si>
  <si>
    <t>Locus6104199</t>
  </si>
  <si>
    <t>gi|46395561|sp|O35817.1|AKA14_RAT</t>
  </si>
  <si>
    <t>RecName: Full=A-kinase anchor protein 14</t>
  </si>
  <si>
    <t>Locus7925853</t>
  </si>
  <si>
    <t>gi|17380252|sp|P70195.1|PSB7_MOUSE</t>
  </si>
  <si>
    <t>RecName: Full=Proteasome subunit beta type-7</t>
  </si>
  <si>
    <t>Locus7915038</t>
  </si>
  <si>
    <t>gi|84028019|sp|P0AGE7.1|CHRR_ECO57</t>
  </si>
  <si>
    <t>RecName: Full=Quinone reductase</t>
  </si>
  <si>
    <t>Locus4769884</t>
  </si>
  <si>
    <t>gi|296434514|sp|Q68CZ1.2|FTM_HUMAN</t>
  </si>
  <si>
    <t>RecName: Full=Protein fantom</t>
  </si>
  <si>
    <t>Locus3742072</t>
  </si>
  <si>
    <t>gi|296453033|sp|Q8N6F8.2|MET27_HUMAN</t>
  </si>
  <si>
    <t>RecName: Full=Methyltransferase-like protein 27</t>
  </si>
  <si>
    <t>Locus1116552</t>
  </si>
  <si>
    <t>Locus4719051</t>
  </si>
  <si>
    <t>gi|74746869|sp|Q5VT06.1|CE350_HUMAN</t>
  </si>
  <si>
    <t>RecName: Full=Centrosome-associated protein 350</t>
  </si>
  <si>
    <t>Locus3384268</t>
  </si>
  <si>
    <t>NU_NDUA8</t>
  </si>
  <si>
    <t>Locus6151147</t>
  </si>
  <si>
    <t>gi|81910895|sp|Q6AYL5.1|SF3B4_RAT</t>
  </si>
  <si>
    <t>RecName: Full=Splicing factor 3B subunit 4</t>
  </si>
  <si>
    <t>Locus670729</t>
  </si>
  <si>
    <t>gi|74754346|sp|O43719.1|HTSF1_HUMAN</t>
  </si>
  <si>
    <t>RecName: Full=HIV Tat-specific factor 1</t>
  </si>
  <si>
    <t>Locus234472</t>
  </si>
  <si>
    <t>Locus6290936</t>
  </si>
  <si>
    <t>gi|118595720|sp|Q6A078.2|CE290_MOUSE</t>
  </si>
  <si>
    <t>RecName: Full=Centrosomal protein of 290 kDa</t>
  </si>
  <si>
    <t>Locus1378696</t>
  </si>
  <si>
    <t>gi|20137465|sp|Q9D2J7.1|ANKE1_MOUSE</t>
  </si>
  <si>
    <t>RecName: Full=Ankyrin repeat and EF-hand domain-containing protein 1</t>
  </si>
  <si>
    <t>Locus8208803</t>
  </si>
  <si>
    <t>gi|68565351|sp|Q767L8.1|MDC1_PIG</t>
  </si>
  <si>
    <t>RecName: Full=Mediator of DNA damage checkpoint protein 1</t>
  </si>
  <si>
    <t>Locus351359</t>
  </si>
  <si>
    <t>gi|20978552|sp|Q99JI4.1|PSMD6_MOUSE</t>
  </si>
  <si>
    <t>RecName: Full=26S proteasome non-ATPase regulatory subunit 6</t>
  </si>
  <si>
    <t>Locus3509478</t>
  </si>
  <si>
    <t>gi|24211597|sp|Q9CQT9.1|RAB5I_MOUSE</t>
  </si>
  <si>
    <t>RecName: Full=Uncharacterized protein RAB5IF homolog</t>
  </si>
  <si>
    <t>Locus2744843</t>
  </si>
  <si>
    <t>gi|693586051|sp|Q19706.2|EIF3G_CAEEL</t>
  </si>
  <si>
    <t>Locus58013</t>
  </si>
  <si>
    <t>Locus5871421</t>
  </si>
  <si>
    <t>gi|118572264|sp|Q07E41.1|CTTB2_DASNO</t>
  </si>
  <si>
    <t>RecName: Full=Cortactin-binding protein 2</t>
  </si>
  <si>
    <t>Locus7540082</t>
  </si>
  <si>
    <t>gi|37089732|sp|Q9D0V7.2|RCAS1_MOUSE</t>
  </si>
  <si>
    <t>Locus224091</t>
  </si>
  <si>
    <t>gi|137987|sp|Q00131.1|VG28_ICHVA</t>
  </si>
  <si>
    <t>RecName: Full=Uncharacterized protein ORF28 [Ictalurid herpesvirus 1 (strain Auburn)]</t>
  </si>
  <si>
    <t>Locus2871293</t>
  </si>
  <si>
    <t>gi|75054756|sp|Q5R5J6.1|GCP2_PONAB</t>
  </si>
  <si>
    <t>RecName: Full=Gamma-tubulin complex component 2</t>
  </si>
  <si>
    <t>Locus1232178</t>
  </si>
  <si>
    <t>gi|74967379|sp|Q27802.2|DYHC2_TRIGR</t>
  </si>
  <si>
    <t>RecName: Full=Cytoplasmic dynein 2 heavy chain 1</t>
  </si>
  <si>
    <t>Locus4434533</t>
  </si>
  <si>
    <t>Locus5432106</t>
  </si>
  <si>
    <t>gi|81170421|sp|O95786.2|DDX58_HUMAN</t>
  </si>
  <si>
    <t>RecName: Full=Probable ATP-dependent RNA helicase DDX58</t>
  </si>
  <si>
    <t>Locus2022372</t>
  </si>
  <si>
    <t>gi|1708542|sp|P52947.1|PDX1_RAT</t>
  </si>
  <si>
    <t>RecName: Full=Pancreas/duodenum homeobox protein 1</t>
  </si>
  <si>
    <t>Locus6594093</t>
  </si>
  <si>
    <t>gi|74727830|sp|Q86XH1.1|DRC11_HUMAN</t>
  </si>
  <si>
    <t>RecName: Full=Dynein regulatory complex protein 11</t>
  </si>
  <si>
    <t>Locus4188341</t>
  </si>
  <si>
    <t>NU_NDUBA</t>
  </si>
  <si>
    <t>Locus4279610</t>
  </si>
  <si>
    <t>gi|123899808|sp|Q3B8E5.1|AP15B_XENLA</t>
  </si>
  <si>
    <t>RecName: Full=Anaphase-promoting complex subunit 15B</t>
  </si>
  <si>
    <t>Locus4898338</t>
  </si>
  <si>
    <t>gi|17380137|sp|P49959.3|MRE11_HUMAN</t>
  </si>
  <si>
    <t>RecName: Full=Double-strand break repair protein MRE11</t>
  </si>
  <si>
    <t>Locus3291852</t>
  </si>
  <si>
    <t>gi|121699|sp|P26624.1|GST28_SCHJA</t>
  </si>
  <si>
    <t>RecName: Full=Glutathione S-transferase class-mu 28 kDa isozyme</t>
  </si>
  <si>
    <t>Locus4996158</t>
  </si>
  <si>
    <t>gi|729088|sp|P40241.2|CD9_RAT</t>
  </si>
  <si>
    <t>Locus5230189</t>
  </si>
  <si>
    <t>Locus312650</t>
  </si>
  <si>
    <t>gi|116242850|sp|Q5TAX3.3|TUT4_HUMAN</t>
  </si>
  <si>
    <t>RecName: Full=Terminal uridylyltransferase 4</t>
  </si>
  <si>
    <t>Locus4866000</t>
  </si>
  <si>
    <t>gi|75343295|sp|O69199.3|CYAB_AERHY</t>
  </si>
  <si>
    <t>RecName: Full=Adenylate cyclase CyaB</t>
  </si>
  <si>
    <t>Locus4144182</t>
  </si>
  <si>
    <t>gi|73921234|sp|Q7T0Q5.1|NOL10_XENLA</t>
  </si>
  <si>
    <t>RecName: Full=Nucleolar protein 10</t>
  </si>
  <si>
    <t>Locus6296661</t>
  </si>
  <si>
    <t>gi|74751890|sp|Q96GN5.2|CDA7L_HUMAN</t>
  </si>
  <si>
    <t>RecName: Full=Cell division cycle-associated 7-like protein</t>
  </si>
  <si>
    <t>Locus1274935</t>
  </si>
  <si>
    <t>gi|209572709|sp|A8MT70.3|ZBBX_HUMAN</t>
  </si>
  <si>
    <t>RecName: Full=Zinc finger B-box domain-containing protein 1</t>
  </si>
  <si>
    <t>Locus441236</t>
  </si>
  <si>
    <t>gi|259552000|sp|B3EAE8.1|RBFA_GEOLS</t>
  </si>
  <si>
    <t>RecName: Full=Ribosome-binding factor A</t>
  </si>
  <si>
    <t>Locus297270</t>
  </si>
  <si>
    <t>gi|21542266|sp|Q9NS93.1|TM7S3_HUMAN</t>
  </si>
  <si>
    <t>RecName: Full=Transmembrane 7 superfamily member 3</t>
  </si>
  <si>
    <t>Locus891851</t>
  </si>
  <si>
    <t>Locus1300318</t>
  </si>
  <si>
    <t>gi|12585498|sp|Q9U5N1.1|VATC_MANSE</t>
  </si>
  <si>
    <t>RecName: Full=V-type proton ATPase subunit C</t>
  </si>
  <si>
    <t>Locus7329436</t>
  </si>
  <si>
    <t>Locus79221</t>
  </si>
  <si>
    <t>gi|82105075|sp|Q8QHA5.1|DNA2_XENLA</t>
  </si>
  <si>
    <t>RecName: Full=DNA replication ATP-dependent helicase/nuclease DNA2</t>
  </si>
  <si>
    <t>Locus6798456</t>
  </si>
  <si>
    <t>gi|81910845|sp|Q6AXQ2.1|EFC11_RAT</t>
  </si>
  <si>
    <t>RecName: Full=EF-hand calcium-binding domain-containing protein 11</t>
  </si>
  <si>
    <t>Locus8311205</t>
  </si>
  <si>
    <t>gi|6174930|sp|Q13200.3|PSMD2_HUMAN</t>
  </si>
  <si>
    <t>RecName: Full=26S proteasome non-ATPase regulatory subunit 2</t>
  </si>
  <si>
    <t>Locus383479</t>
  </si>
  <si>
    <t>gi|209572892|sp|Q5U3U3.2|CPT2_DANRE</t>
  </si>
  <si>
    <t>RecName: Full=Carnitine O-palmitoyltransferase 2</t>
  </si>
  <si>
    <t>Locus6017463</t>
  </si>
  <si>
    <t>gi|12230773|sp|Q9UNX4.1|WDR3_HUMAN</t>
  </si>
  <si>
    <t>RecName: Full=WD repeat-containing protein 3</t>
  </si>
  <si>
    <t>Locus4569885</t>
  </si>
  <si>
    <t>gi|2498981|sp|Q16594.1|TAF9_HUMAN</t>
  </si>
  <si>
    <t>RecName: Full=Transcription initiation factor TFIID subunit 9</t>
  </si>
  <si>
    <t>Locus107160</t>
  </si>
  <si>
    <t>gi|123900545|sp|Q3KQF4.1|LRC69_XENLA</t>
  </si>
  <si>
    <t>RecName: Full=Leucine-rich repeat-containing protein 69</t>
  </si>
  <si>
    <t>Locus1561589</t>
  </si>
  <si>
    <t>gi|1352360|sp|P07522.2|EGF_RAT</t>
  </si>
  <si>
    <t>RecName: Full=Pro-epidermal growth factor</t>
  </si>
  <si>
    <t>Locus6774320</t>
  </si>
  <si>
    <t>gi|257096594|sp|A5D8S0.1|KIZ_DANRE</t>
  </si>
  <si>
    <t>RecName: Full=Centrosomal protein kizuna</t>
  </si>
  <si>
    <t>Locus4364860</t>
  </si>
  <si>
    <t>gi|1384039610|sp|V5NAL9.1|TLR4_PINMT</t>
  </si>
  <si>
    <t>RecName: Full=Toll-like receptor 4</t>
  </si>
  <si>
    <t>Locus7514508</t>
  </si>
  <si>
    <t>gi|544030|sp|P35521.1|ICLN_CANFA</t>
  </si>
  <si>
    <t>RecName: Full=Methylosome subunit pICln</t>
  </si>
  <si>
    <t>Locus1301105</t>
  </si>
  <si>
    <t>gi|123885713|sp|Q0IJ01.1|ZWILC_XENTR</t>
  </si>
  <si>
    <t>RecName: Full=Protein zwilch homolog</t>
  </si>
  <si>
    <t>Locus8425263</t>
  </si>
  <si>
    <t>gi|82244328|sp|Q8QGV2.1|WEE1B_XENLA</t>
  </si>
  <si>
    <t>RecName: Full=Wee1-like protein kinase 1-B</t>
  </si>
  <si>
    <t>Locus154716</t>
  </si>
  <si>
    <t>gi|1723117|sp|P50748.1|KNTC1_HUMAN</t>
  </si>
  <si>
    <t>RecName: Full=Kinetochore-associated protein 1</t>
  </si>
  <si>
    <t>Locus2015955</t>
  </si>
  <si>
    <t>gi|123893144|sp|Q28GV1.1|CNDH2_XENTR</t>
  </si>
  <si>
    <t>RecName: Full=Condensin-2 complex subunit H2</t>
  </si>
  <si>
    <t>Locus5421762</t>
  </si>
  <si>
    <t>gi|221222821|sp|B3DI94.1|TM186_DANRE</t>
  </si>
  <si>
    <t>RecName: Full=Transmembrane protein 186</t>
  </si>
  <si>
    <t>Locus5042921</t>
  </si>
  <si>
    <t>gi|41688578|sp|Q80WY3.2|NANO1_MOUSE</t>
  </si>
  <si>
    <t>RecName: Full=Nanos homolog 1</t>
  </si>
  <si>
    <t>Locus125222</t>
  </si>
  <si>
    <t>gi|266991|sp|P30352.1|SRSF2_CHICK</t>
  </si>
  <si>
    <t>RecName: Full=Serine/arginine-rich splicing factor 2</t>
  </si>
  <si>
    <t>Locus6522302</t>
  </si>
  <si>
    <t>gi|31339987|sp|Q9CWK3.1|CD2B2_MOUSE</t>
  </si>
  <si>
    <t>RecName: Full=CD2 antigen cytoplasmic tail-binding protein 2</t>
  </si>
  <si>
    <t>Locus7145705</t>
  </si>
  <si>
    <t>NU_ATPO</t>
  </si>
  <si>
    <t>Locus4612978</t>
  </si>
  <si>
    <t>gi|2498193|sp|Q15582.1|BGH3_HUMAN</t>
  </si>
  <si>
    <t>RecName: Full=Transforming growth factor-beta-induced protein ig-h3</t>
  </si>
  <si>
    <t>Locus375668</t>
  </si>
  <si>
    <t>gi|118573093|sp|Q7RTY7.2|OVCH1_HUMAN</t>
  </si>
  <si>
    <t>RecName: Full=Ovochymase-1</t>
  </si>
  <si>
    <t>Locus152147</t>
  </si>
  <si>
    <t>gi|21362904|sp|Q9CYH6.1|RRS1_MOUSE</t>
  </si>
  <si>
    <t>RecName: Full=Ribosome biogenesis regulatory protein homolog</t>
  </si>
  <si>
    <t>Locus2043923</t>
  </si>
  <si>
    <t>gi|152031892|sp|A0M8R6.1|CAV1_PAPAN</t>
  </si>
  <si>
    <t>RecName: Full=Caveolin-1</t>
  </si>
  <si>
    <t>Locus6170564</t>
  </si>
  <si>
    <t>gi|123885938|sp|Q0V9S9.1|DRC7_XENTR</t>
  </si>
  <si>
    <t>RecName: Full=Dynein regulatory complex subunit 7</t>
  </si>
  <si>
    <t>Locus2946118</t>
  </si>
  <si>
    <t>gi|123911180|sp|Q08CF3.1|CCD61_DANRE</t>
  </si>
  <si>
    <t>RecName: Full=Coiled-coil domain-containing protein 61</t>
  </si>
  <si>
    <t>Locus4771757</t>
  </si>
  <si>
    <t>gi|59797876|sp|Q8R3B7.2|BRD8_MOUSE</t>
  </si>
  <si>
    <t>RecName: Full=Bromodomain-containing protein 8</t>
  </si>
  <si>
    <t>Locus3056083</t>
  </si>
  <si>
    <t>Locus4783323</t>
  </si>
  <si>
    <t>gi|51703329|sp|P62997.1|TRA2B_RAT</t>
  </si>
  <si>
    <t>RecName: Full=Transformer-2 protein homolog beta</t>
  </si>
  <si>
    <t>Locus1395499</t>
  </si>
  <si>
    <t>gi|75161512|sp|Q8VYN9.1|PHO32_ARATH</t>
  </si>
  <si>
    <t>RecName: Full=Universal stress protein PHOS32</t>
  </si>
  <si>
    <t>Locus1388039</t>
  </si>
  <si>
    <t>gi|1491741725|sp|Q9BX63.2|FANCJ_HUMAN</t>
  </si>
  <si>
    <t>RecName: Full=Fanconi anemia group J protein</t>
  </si>
  <si>
    <t>Locus6362754</t>
  </si>
  <si>
    <t>gi|1027907280|sp|P55906.2|BGH3_BOVIN</t>
  </si>
  <si>
    <t>Locus915623</t>
  </si>
  <si>
    <t>NU_NDUA9</t>
  </si>
  <si>
    <t>gi|135628|sp|P29052.1|TF2B_DROME</t>
  </si>
  <si>
    <t>RecName: Full=Transcription initiation factor IIB</t>
  </si>
  <si>
    <t>Locus4976175</t>
  </si>
  <si>
    <t>gi|347602365|sp|A1XQX2.1|NR1BA_DANRE</t>
  </si>
  <si>
    <t>RecName: Full=Neurexin-1b</t>
  </si>
  <si>
    <t>Locus4047759</t>
  </si>
  <si>
    <t>NU_NDUS4</t>
  </si>
  <si>
    <t>Locus8043324</t>
  </si>
  <si>
    <t>gi|14916974|sp|P70583.3|DUT_RAT</t>
  </si>
  <si>
    <t>RecName: Full=Deoxyuridine 5'-triphosphate nucleotidohydrolase</t>
  </si>
  <si>
    <t>Locus7575692</t>
  </si>
  <si>
    <t>gi|62900105|sp|Q9QZB9.1|DCTN5_MOUSE</t>
  </si>
  <si>
    <t>RecName: Full=Dynactin subunit 5</t>
  </si>
  <si>
    <t>Locus6283658</t>
  </si>
  <si>
    <t>gi|82183631|sp|Q6DJL7.1|BORA_XENLA</t>
  </si>
  <si>
    <t>RecName: Full=Protein aurora borealis</t>
  </si>
  <si>
    <t>Locus165286</t>
  </si>
  <si>
    <t>gi|20454826|sp|Q98SP7.1|BBS2_DANRE</t>
  </si>
  <si>
    <t>RecName: Full=Bardet-Biedl syndrome 2 protein homolog</t>
  </si>
  <si>
    <t>Locus4508618</t>
  </si>
  <si>
    <t>gi|146324909|sp|Q8QFR2.2|HIRA_XENLA</t>
  </si>
  <si>
    <t>RecName: Full=Protein HIRA</t>
  </si>
  <si>
    <t>Locus5035206</t>
  </si>
  <si>
    <t>gi|28558055|sp|O13046.1|WDHD1_XENLA</t>
  </si>
  <si>
    <t>RecName: Full=WD repeat and HMG-box DNA-binding protein 1</t>
  </si>
  <si>
    <t>Locus516627</t>
  </si>
  <si>
    <t>gi|148872486|sp|P41367.3|ACADM_PIG</t>
  </si>
  <si>
    <t>RecName: Full=Medium-chain specific acyl-CoA dehydrogenase</t>
  </si>
  <si>
    <t>Locus7861161</t>
  </si>
  <si>
    <t>gi|156630627|sp|Q9ULF5.2|S39AA_HUMAN</t>
  </si>
  <si>
    <t>RecName: Full=Zinc transporter ZIP10</t>
  </si>
  <si>
    <t>Locus5577233</t>
  </si>
  <si>
    <t>NU_NDUS8</t>
  </si>
  <si>
    <t>gi|401162|sp|Q01658.1|NC2B_HUMAN</t>
  </si>
  <si>
    <t>RecName: Full=Protein Dr1</t>
  </si>
  <si>
    <t>Locus591807</t>
  </si>
  <si>
    <t>gi|118595453|sp|Q3TY86.1|AIFM3_MOUSE</t>
  </si>
  <si>
    <t>RecName: Full=Apoptosis-inducing factor 3</t>
  </si>
  <si>
    <t>Locus3342463</t>
  </si>
  <si>
    <t>gi|18202358|sp|P78317.1|RNF4_HUMAN</t>
  </si>
  <si>
    <t>RecName: Full=E3 ubiquitin-protein ligase RNF4</t>
  </si>
  <si>
    <t>Locus8520242</t>
  </si>
  <si>
    <t>gi|37999713|sp|Q8N806.2|UBR7_HUMAN</t>
  </si>
  <si>
    <t>RecName: Full=Putative E3 ubiquitin-protein ligase UBR7</t>
  </si>
  <si>
    <t>Locus2648865</t>
  </si>
  <si>
    <t>gi|88909186|sp|Q9DAP0.2|LRC46_MOUSE</t>
  </si>
  <si>
    <t>RecName: Full=Leucine-rich repeat-containing protein 46</t>
  </si>
  <si>
    <t>Locus116150</t>
  </si>
  <si>
    <t>gi|259495724|sp|A2SL00.1|SAHH_METPP</t>
  </si>
  <si>
    <t>RecName: Full=Adenosylhomocysteinase</t>
  </si>
  <si>
    <t>Locus1735065</t>
  </si>
  <si>
    <t>gi|81863790|sp|Q6J1I7.1|RN166_RAT</t>
  </si>
  <si>
    <t>RecName: Full=RING finger protein 166</t>
  </si>
  <si>
    <t>Locus8471861</t>
  </si>
  <si>
    <t>gi|55976560|sp|Q91618.1|PMYT1_XENLA</t>
  </si>
  <si>
    <t>RecName: Full=Membrane-associated tyrosine- and threonine-specific cdc2-inhibitory kinase</t>
  </si>
  <si>
    <t>Locus4310400</t>
  </si>
  <si>
    <t>gi|82179708|sp|Q5PQA4.1|NB5R2_XENLA</t>
  </si>
  <si>
    <t>RecName: Full=NADH-cytochrome b5 reductase 2</t>
  </si>
  <si>
    <t>Locus6851325</t>
  </si>
  <si>
    <t>gi|765680590|sp|B2RW38.1|CFA58_MOUSE</t>
  </si>
  <si>
    <t>RecName: Full=Cilia- and flagella-associated protein 58</t>
  </si>
  <si>
    <t>Locus3389078</t>
  </si>
  <si>
    <t>gi|2811006|sp|O00716.1|E2F3_HUMAN</t>
  </si>
  <si>
    <t>RecName: Full=Transcription factor E2F3</t>
  </si>
  <si>
    <t>Locus6184966</t>
  </si>
  <si>
    <t>gi|82241584|sp|Q7ZXX9.1|BOP1B_XENLA</t>
  </si>
  <si>
    <t>RecName: Full=Ribosome biogenesis protein bop1-B</t>
  </si>
  <si>
    <t>Locus4180742</t>
  </si>
  <si>
    <t>gi|51701863|sp|Q9V3H2.1|PSDE_DROME</t>
  </si>
  <si>
    <t>RecName: Full=26S proteasome non-ATPase regulatory subunit 14</t>
  </si>
  <si>
    <t>Locus6173190</t>
  </si>
  <si>
    <t>gi|74743623|sp|Q5SRE5.1|NU188_HUMAN</t>
  </si>
  <si>
    <t>RecName: Full=Nucleoporin NUP188 homolog</t>
  </si>
  <si>
    <t>Locus5062045</t>
  </si>
  <si>
    <t>Locus3103451</t>
  </si>
  <si>
    <t>Locus5007542</t>
  </si>
  <si>
    <t>gi|82209734|sp|Q7ZX20.1|RNF8A_XENLA</t>
  </si>
  <si>
    <t>RecName: Full=E3 ubiquitin-protein ligase rnf8-A</t>
  </si>
  <si>
    <t>Locus8409642</t>
  </si>
  <si>
    <t>gi|82077232|sp|Q5R1T0.1|CAF1A_CHICK</t>
  </si>
  <si>
    <t>RecName: Full=Chromatin assembly factor 1 subunit A</t>
  </si>
  <si>
    <t>Locus7969543</t>
  </si>
  <si>
    <t>gi|143811414|sp|P10881.2|LA_BOVIN</t>
  </si>
  <si>
    <t>RecName: Full=Lupus La protein homolog</t>
  </si>
  <si>
    <t>Locus601356</t>
  </si>
  <si>
    <t>gi|259554115|sp|B2RX14.2|TUT4_MOUSE</t>
  </si>
  <si>
    <t>Locus8168030</t>
  </si>
  <si>
    <t>Locus383606</t>
  </si>
  <si>
    <t>Locus802144</t>
  </si>
  <si>
    <t>gi|127591|sp|P01103.1|MYB_CHICK</t>
  </si>
  <si>
    <t>RecName: Full=Transcriptional activator Myb</t>
  </si>
  <si>
    <t>Locus4446625</t>
  </si>
  <si>
    <t>NU_NDUB5</t>
  </si>
  <si>
    <t>gi|82182141|sp|Q6DC17.1|MZT2_DANRE</t>
  </si>
  <si>
    <t>RecName: Full=Mitotic-spindle organizing protein 2</t>
  </si>
  <si>
    <t>Locus2762178</t>
  </si>
  <si>
    <t>gi|1730586|sp|P50637.1|TSPO_MOUSE</t>
  </si>
  <si>
    <t>RecName: Full=Translocator protein</t>
  </si>
  <si>
    <t>Locus905500</t>
  </si>
  <si>
    <t>gi|90101851|sp|Q3KNJ2.1|NHEJ1_MOUSE</t>
  </si>
  <si>
    <t>RecName: Full=Non-homologous end-joining factor 1</t>
  </si>
  <si>
    <t>Locus1039035</t>
  </si>
  <si>
    <t>gi|13124620|sp|Q9UM22.2|EPDR1_HUMAN</t>
  </si>
  <si>
    <t>Locus8060560</t>
  </si>
  <si>
    <t>Locus4454305</t>
  </si>
  <si>
    <t>gi|81884545|sp|Q6AY85.1|ALG14_RAT</t>
  </si>
  <si>
    <t>RecName: Full=UDP-N-acetylglucosamine transferase subunit ALG14 homolog</t>
  </si>
  <si>
    <t>Locus101354</t>
  </si>
  <si>
    <t>Locus795353</t>
  </si>
  <si>
    <t>gi|60392985|sp|P70388.1|RAD50_MOUSE</t>
  </si>
  <si>
    <t>RecName: Full=DNA repair protein RAD50</t>
  </si>
  <si>
    <t>Locus6887806</t>
  </si>
  <si>
    <t>gi|78100043|sp|Q8K4R9.2|DLGP5_MOUSE</t>
  </si>
  <si>
    <t>RecName: Full=Disks large-associated protein 5</t>
  </si>
  <si>
    <t>Locus4251771</t>
  </si>
  <si>
    <t>NU_CY1</t>
  </si>
  <si>
    <t>gi|74735505|sp|O75208.1|COQ9_HUMAN</t>
  </si>
  <si>
    <t>RecName: Full=Ubiquinone biosynthesis protein COQ9</t>
  </si>
  <si>
    <t>Locus1940037</t>
  </si>
  <si>
    <t>Locus8692293</t>
  </si>
  <si>
    <t>gi|14285758|sp|Q9NQT5.3|EXOS3_HUMAN</t>
  </si>
  <si>
    <t>RecName: Full=Exosome complex component RRP40</t>
  </si>
  <si>
    <t>Locus4354437</t>
  </si>
  <si>
    <t>NU_NDUV2</t>
  </si>
  <si>
    <t>gi|38258077|sp|Q8C7H1.1|MMAA_MOUSE</t>
  </si>
  <si>
    <t>RecName: Full=Methylmalonic aciduria type A homolog</t>
  </si>
  <si>
    <t>Locus1445968</t>
  </si>
  <si>
    <t>gi|116241261|sp|Q16720.3|AT2B3_HUMAN</t>
  </si>
  <si>
    <t>RecName: Full=Plasma membrane calcium-transporting ATPase 3</t>
  </si>
  <si>
    <t>Locus2346553</t>
  </si>
  <si>
    <t>gi|19860725|sp|P53997.2|SET_DROME</t>
  </si>
  <si>
    <t>RecName: Full=Protein SET</t>
  </si>
  <si>
    <t>Locus2094682</t>
  </si>
  <si>
    <t>gi|20454909|sp|O88513.1|GEMI_MOUSE</t>
  </si>
  <si>
    <t>RecName: Full=Geminin</t>
  </si>
  <si>
    <t>Locus144641</t>
  </si>
  <si>
    <t>gi|254763443|sp|O00142.4|KITM_HUMAN</t>
  </si>
  <si>
    <t>RecName: Full=Thymidine kinase 2</t>
  </si>
  <si>
    <t>Locus5946994</t>
  </si>
  <si>
    <t>gi|123885683|sp|Q0IHJ3.1|HAUS8_XENLA</t>
  </si>
  <si>
    <t>RecName: Full=HAUS augmin-like complex subunit 8</t>
  </si>
  <si>
    <t>Locus8134775</t>
  </si>
  <si>
    <t>gi|62900726|sp|Q8C854.1|MYEF2_MOUSE</t>
  </si>
  <si>
    <t>RecName: Full=Myelin expression factor 2</t>
  </si>
  <si>
    <t>Locus8545945</t>
  </si>
  <si>
    <t>gi|122063312|sp|Q2NL11.1|CH074_BOVIN</t>
  </si>
  <si>
    <t>RecName: Full=Uncharacterized protein C8orf74 homolog</t>
  </si>
  <si>
    <t>Locus4120527</t>
  </si>
  <si>
    <t>gi|81911258|sp|Q6P502.1|TCPG_RAT</t>
  </si>
  <si>
    <t>RecName: Full=T-complex protein 1 subunit gamma</t>
  </si>
  <si>
    <t>Locus8523733</t>
  </si>
  <si>
    <t>gi|74734306|sp|Q9NPI0.1|TM138_HUMAN</t>
  </si>
  <si>
    <t>RecName: Full=Transmembrane protein 138</t>
  </si>
  <si>
    <t>Locus7099043</t>
  </si>
  <si>
    <t>gi|160419233|sp|Q80W14.2|PR40B_MOUSE</t>
  </si>
  <si>
    <t>RecName: Full=Pre-mRNA-processing factor 40 homolog B</t>
  </si>
  <si>
    <t>Locus7828873</t>
  </si>
  <si>
    <t>NU_NDUA7</t>
  </si>
  <si>
    <t>Locus1041038</t>
  </si>
  <si>
    <t>gi|41688532|sp|P60330.1|ESPL1_MOUSE</t>
  </si>
  <si>
    <t>RecName: Full=Separin</t>
  </si>
  <si>
    <t>Locus6551892</t>
  </si>
  <si>
    <t>gi|82229908|sp|Q561P5.1|MCM5_XENTR</t>
  </si>
  <si>
    <t>RecName: Full=DNA replication licensing factor mcm5</t>
  </si>
  <si>
    <t>Locus466809</t>
  </si>
  <si>
    <t>gi|148839470|sp|Q8K368.2|FANCI_MOUSE</t>
  </si>
  <si>
    <t>RecName: Full=Fanconi anemia group I protein homolog</t>
  </si>
  <si>
    <t>Locus220724</t>
  </si>
  <si>
    <t>gi|51702210|sp|P62258.1|1433E_HUMAN</t>
  </si>
  <si>
    <t>RecName: Full=14-3-3 protein epsilon</t>
  </si>
  <si>
    <t>Locus119728</t>
  </si>
  <si>
    <t>gi|385178704|sp|Q9VY77.3|AJUBA_DROME</t>
  </si>
  <si>
    <t>RecName: Full=LIM domain-containing protein jub</t>
  </si>
  <si>
    <t>Locus235655</t>
  </si>
  <si>
    <t>Locus1563944</t>
  </si>
  <si>
    <t>gi|122138868|sp|Q32PF0.1|TM201_BOVIN</t>
  </si>
  <si>
    <t>RecName: Full=Transmembrane protein 201</t>
  </si>
  <si>
    <t>Locus6256394</t>
  </si>
  <si>
    <t>gi|12230343|sp|Q92072.1|DNMT1_CHICK</t>
  </si>
  <si>
    <t>RecName: Full=DNA (cytosine-5)-methyltransferase 1</t>
  </si>
  <si>
    <t>Locus6101798</t>
  </si>
  <si>
    <t>gi|158706471|sp|Q4G0X9.2|CCD40_HUMAN</t>
  </si>
  <si>
    <t>RecName: Full=Coiled-coil domain-containing protein 40</t>
  </si>
  <si>
    <t>Locus4979923</t>
  </si>
  <si>
    <t>gi|82109401|sp|Q91147.1|FGFR2_NOTVI</t>
  </si>
  <si>
    <t>RecName: Full=Fibroblast growth factor receptor 2</t>
  </si>
  <si>
    <t>Locus6678211</t>
  </si>
  <si>
    <t>gi|189027690|sp|A7RZW4.1|DPP3_NEMVE</t>
  </si>
  <si>
    <t>RecName: Full=Dipeptidyl peptidase 3</t>
  </si>
  <si>
    <t>Locus5030232</t>
  </si>
  <si>
    <t>gi|85541029|sp|P59328.2|WDHD1_MOUSE</t>
  </si>
  <si>
    <t>Locus1969369</t>
  </si>
  <si>
    <t>gi|378524204|sp|F7J220.1|SRCR1_PATPE</t>
  </si>
  <si>
    <t>RecName: Full=Scavenger receptor cysteine-rich domain superfamily protein</t>
  </si>
  <si>
    <t>Locus83067</t>
  </si>
  <si>
    <t>Locus334349</t>
  </si>
  <si>
    <t>Locus2116227</t>
  </si>
  <si>
    <t>gi|116097|sp|P18460.1|FGFR3_CHICK</t>
  </si>
  <si>
    <t>RecName: Full=Fibroblast growth factor receptor 3</t>
  </si>
  <si>
    <t>Locus14164</t>
  </si>
  <si>
    <t>gi|3121917|sp|Q13216.1|ERCC8_HUMAN</t>
  </si>
  <si>
    <t>RecName: Full=DNA excision repair protein ERCC-8</t>
  </si>
  <si>
    <t>Locus6309960</t>
  </si>
  <si>
    <t>Locus486755</t>
  </si>
  <si>
    <t>gi|14548113|sp|O15232.2|MATN3_HUMAN</t>
  </si>
  <si>
    <t>RecName: Full=Matrilin-3</t>
  </si>
  <si>
    <t>Locus35892</t>
  </si>
  <si>
    <t>Locus1672590</t>
  </si>
  <si>
    <t>gi|2506384|sp|P26221.2|GUN4_THEFU</t>
  </si>
  <si>
    <t>RecName: Full=Endoglucanase E-4</t>
  </si>
  <si>
    <t>Locus7387650</t>
  </si>
  <si>
    <t>gi|156633557|sp|Q6MG82.2|PRRT1_RAT</t>
  </si>
  <si>
    <t>RecName: Full=Proline-rich transmembrane protein 1</t>
  </si>
  <si>
    <t>Locus732994</t>
  </si>
  <si>
    <t>Locus2632934</t>
  </si>
  <si>
    <t>gi|296439283|sp|Q92621.3|NU205_HUMAN</t>
  </si>
  <si>
    <t>RecName: Full=Nuclear pore complex protein Nup205</t>
  </si>
  <si>
    <t>Locus5726831</t>
  </si>
  <si>
    <t>gi|90101344|sp|Q9BUJ2.2|HNRL1_HUMAN</t>
  </si>
  <si>
    <t>RecName: Full=Heterogeneous nuclear ribonucleoprotein U-like protein 1</t>
  </si>
  <si>
    <t>Locus6022096</t>
  </si>
  <si>
    <t>gi|123778475|sp|Q0VF22.1|CC138_MOUSE</t>
  </si>
  <si>
    <t>RecName: Full=Coiled-coil domain-containing protein 138</t>
  </si>
  <si>
    <t>Locus7555666</t>
  </si>
  <si>
    <t>gi|29611874|sp|Q9VCX3.1|RM45_DROME</t>
  </si>
  <si>
    <t>RecName: Full=Probable 39S ribosomal protein L45</t>
  </si>
  <si>
    <t>Locus2165534</t>
  </si>
  <si>
    <t>gi|1373045321|sp|A2VEC9.2|SSPO_HUMAN</t>
  </si>
  <si>
    <t>Locus7460501</t>
  </si>
  <si>
    <t>gi|21542026|sp|O96015.1|DNAL4_HUMAN</t>
  </si>
  <si>
    <t>RecName: Full=Dynein light chain 4</t>
  </si>
  <si>
    <t>Locus450797</t>
  </si>
  <si>
    <t>gi|74752993|sp|Q9NVH2.1|INT7_HUMAN</t>
  </si>
  <si>
    <t>RecName: Full=Integrator complex subunit 7</t>
  </si>
  <si>
    <t>Locus4601465</t>
  </si>
  <si>
    <t>gi|341940821|sp|Q61371.2|IFT88_MOUSE</t>
  </si>
  <si>
    <t>RecName: Full=Intraflagellar transport protein 88 homolog</t>
  </si>
  <si>
    <t>Locus4875041</t>
  </si>
  <si>
    <t>gi|71152034|sp|Q8BK67.1|RCC2_MOUSE</t>
  </si>
  <si>
    <t>RecName: Full=Protein RCC2</t>
  </si>
  <si>
    <t>Locus2202263</t>
  </si>
  <si>
    <t>gi|226694796|sp|A9UMQ3.1|LYRM1_XENLA</t>
  </si>
  <si>
    <t>RecName: Full=LYR motif-containing protein 1</t>
  </si>
  <si>
    <t>Locus156085</t>
  </si>
  <si>
    <t>Locus4459899</t>
  </si>
  <si>
    <t>gi|74759547|sp|Q86Z23.1|C1QL4_HUMAN</t>
  </si>
  <si>
    <t>Locus3478816</t>
  </si>
  <si>
    <t>gi|146328573|sp|A1YF12.1|ZNF16_GORGO</t>
  </si>
  <si>
    <t>RecName: Full=Zinc finger protein 16</t>
  </si>
  <si>
    <t>Locus6969661</t>
  </si>
  <si>
    <t>gi|121691568|sp|Q12U23.1|SURE_METBU</t>
  </si>
  <si>
    <t>RecName: Full=5'-nucleotidase SurE</t>
  </si>
  <si>
    <t>Locus131638</t>
  </si>
  <si>
    <t>gi|2494228|sp|Q14209.1|E2F2_HUMAN</t>
  </si>
  <si>
    <t>RecName: Full=Transcription factor E2F2</t>
  </si>
  <si>
    <t>Locus210089</t>
  </si>
  <si>
    <t>gi|68566497|sp|Q5R6Y0.1|HBS1L_PONAB</t>
  </si>
  <si>
    <t>RecName: Full=HBS1-like protein</t>
  </si>
  <si>
    <t>Locus6835838</t>
  </si>
  <si>
    <t>gi|82235923|sp|Q6DGX3.1|ANR54_DANRE</t>
  </si>
  <si>
    <t>RecName: Full=Ankyrin repeat domain-containing protein 54</t>
  </si>
  <si>
    <t>Locus5031541</t>
  </si>
  <si>
    <t>gi|82185314|sp|Q6NRX3.1|ADIPB_XENLA</t>
  </si>
  <si>
    <t>RecName: Full=Afadin- and alpha-actinin-binding protein B</t>
  </si>
  <si>
    <t>Locus3389206</t>
  </si>
  <si>
    <t>gi|73921760|sp|Q8R3G1.1|PP1R8_MOUSE</t>
  </si>
  <si>
    <t>RecName: Full=Nuclear inhibitor of protein phosphatase 1</t>
  </si>
  <si>
    <t>Locus595744</t>
  </si>
  <si>
    <t>Locus80271</t>
  </si>
  <si>
    <t>gi|18202063|sp|O54873.1|AIMP1_CRIGR</t>
  </si>
  <si>
    <t>RecName: Full=Aminoacyl tRNA synthase complex-interacting multifunctional protein 1</t>
  </si>
  <si>
    <t>Locus1874640</t>
  </si>
  <si>
    <t>Locus4729790</t>
  </si>
  <si>
    <t>gi|269849674|sp|Q96M32.3|KAD7_HUMAN</t>
  </si>
  <si>
    <t>RecName: Full=Adenylate kinase 7</t>
  </si>
  <si>
    <t>Locus7862210</t>
  </si>
  <si>
    <t>gi|123781672|sp|Q499W2.1|SLD5_RAT</t>
  </si>
  <si>
    <t>RecName: Full=DNA replication complex GINS protein SLD5</t>
  </si>
  <si>
    <t>Locus4450204</t>
  </si>
  <si>
    <t>Locus1115036</t>
  </si>
  <si>
    <t>Locus8483697</t>
  </si>
  <si>
    <t>gi|74747244|sp|Q5VVH5.1|IKBP1_HUMAN</t>
  </si>
  <si>
    <t>RecName: Full=Interleukin-1 receptor-associated kinase 1-binding protein 1</t>
  </si>
  <si>
    <t>Locus4866576</t>
  </si>
  <si>
    <t>gi|75027180|sp|Q9VLN1.1|WDR82_DROME</t>
  </si>
  <si>
    <t>RecName: Full=WD repeat-containing protein 82</t>
  </si>
  <si>
    <t>Locus1648721</t>
  </si>
  <si>
    <t>gi|290463219|sp|B4KB40.1|DDRGK_DROMO</t>
  </si>
  <si>
    <t>RecName: Full=DDRGK domain-containing protein 1</t>
  </si>
  <si>
    <t>Locus7894804</t>
  </si>
  <si>
    <t>gi|116180|sp|P13952.1|CCNB_SPISO</t>
  </si>
  <si>
    <t>RecName: Full=G2/mitotic-specific cyclin-B</t>
  </si>
  <si>
    <t>Locus1787998</t>
  </si>
  <si>
    <t>Locus4813686</t>
  </si>
  <si>
    <t>gi|1492128165|sp|E9Q7R9.1|CFA43_MOUSE</t>
  </si>
  <si>
    <t>RecName: Full=Cilia- and flagella-associated protein 43</t>
  </si>
  <si>
    <t>Locus3595274</t>
  </si>
  <si>
    <t>gi|145559523|sp|Q14690.3|RRP5_HUMAN</t>
  </si>
  <si>
    <t>RecName: Full=Protein RRP5 homolog</t>
  </si>
  <si>
    <t>Locus152370</t>
  </si>
  <si>
    <t>Locus6900402</t>
  </si>
  <si>
    <t>gi|74751068|sp|Q8N6R1.1|SERP2_HUMAN</t>
  </si>
  <si>
    <t>RecName: Full=Stress-associated endoplasmic reticulum protein 2</t>
  </si>
  <si>
    <t>Locus261056</t>
  </si>
  <si>
    <t>gi|205371737|sp|Q9UJX5.2|APC4_HUMAN</t>
  </si>
  <si>
    <t>Locus3615158</t>
  </si>
  <si>
    <t>gi|347602495|sp|Q8BRK9.2|MA2A2_MOUSE</t>
  </si>
  <si>
    <t>RecName: Full=Alpha-mannosidase 2x</t>
  </si>
  <si>
    <t>Locus4835766</t>
  </si>
  <si>
    <t>gi|48428640|sp|Q8BMJ2.2|SYLC_MOUSE</t>
  </si>
  <si>
    <t>RecName: Full=Leucine--tRNA ligase</t>
  </si>
  <si>
    <t>Locus1044919</t>
  </si>
  <si>
    <t>gi|122140227|sp|Q3SZH6.1|TTLL9_BOVIN</t>
  </si>
  <si>
    <t>RecName: Full=Probable tubulin polyglutamylase TTLL9</t>
  </si>
  <si>
    <t>Locus402014</t>
  </si>
  <si>
    <t>Locus2057723</t>
  </si>
  <si>
    <t>gi|347595657|sp|Q86WZ0.2|HEAT4_HUMAN</t>
  </si>
  <si>
    <t>RecName: Full=HEAT repeat-containing protein 4</t>
  </si>
  <si>
    <t>Locus1414508</t>
  </si>
  <si>
    <t>gi|160177562|sp|Q8R4Y8.2|RTTN_MOUSE</t>
  </si>
  <si>
    <t>RecName: Full=Rotatin</t>
  </si>
  <si>
    <t>Locus3233738</t>
  </si>
  <si>
    <t>gi|46577579|sp|P61024.1|CKS1_HUMAN</t>
  </si>
  <si>
    <t>RecName: Full=Cyclin-dependent kinases regulatory subunit 1</t>
  </si>
  <si>
    <t>Locus4149641</t>
  </si>
  <si>
    <t>gi|82180516|sp|Q5XIY2.1|TM56B_DANRE</t>
  </si>
  <si>
    <t>RecName: Full=Transmembrane protein 56-B</t>
  </si>
  <si>
    <t>Locus7357715</t>
  </si>
  <si>
    <t>gi|300669660|sp|Q11011.2|PSA_MOUSE</t>
  </si>
  <si>
    <t>RecName: Full=Puromycin-sensitive aminopeptidase</t>
  </si>
  <si>
    <t>Locus7764267</t>
  </si>
  <si>
    <t>gi|135538|sp|P17987.1|TCPA_HUMAN</t>
  </si>
  <si>
    <t>RecName: Full=T-complex protein 1 subunit alpha</t>
  </si>
  <si>
    <t>Locus407427</t>
  </si>
  <si>
    <t>gi|46577504|sp|Q8NI36.1|WDR36_HUMAN</t>
  </si>
  <si>
    <t>RecName: Full=WD repeat-containing protein 36</t>
  </si>
  <si>
    <t>Locus3488723</t>
  </si>
  <si>
    <t>Locus3648451</t>
  </si>
  <si>
    <t>gi|74733294|sp|Q9BV81.1|EMC6_HUMAN</t>
  </si>
  <si>
    <t>RecName: Full=ER membrane protein complex subunit 6</t>
  </si>
  <si>
    <t>Locus87866</t>
  </si>
  <si>
    <t>gi|341940990|sp|P54276.3|MSH6_MOUSE</t>
  </si>
  <si>
    <t>RecName: Full=DNA mismatch repair protein Msh6</t>
  </si>
  <si>
    <t>Locus658138</t>
  </si>
  <si>
    <t>gi|172045837|sp|Q923V8.3|SEP15_RAT</t>
  </si>
  <si>
    <t>RecName: Full=Selenoprotein F</t>
  </si>
  <si>
    <t>Locus1444967</t>
  </si>
  <si>
    <t>gi|74753022|sp|Q9NWH7.1|SPAT6_HUMAN</t>
  </si>
  <si>
    <t>RecName: Full=Spermatogenesis-associated protein 6</t>
  </si>
  <si>
    <t>Locus4543445</t>
  </si>
  <si>
    <t>gi|21542278|sp|Q8VIG3.2|RSPH1_MOUSE</t>
  </si>
  <si>
    <t>RecName: Full=Radial spoke head 1 homolog</t>
  </si>
  <si>
    <t>Locus1239344</t>
  </si>
  <si>
    <t>gi|74761679|sp|Q9NSG2.1|CA112_HUMAN</t>
  </si>
  <si>
    <t>RecName: Full=Uncharacterized protein C1orf112</t>
  </si>
  <si>
    <t>Locus6237153</t>
  </si>
  <si>
    <t>Locus4320702</t>
  </si>
  <si>
    <t>gi|1709252|sp|P51955.1|NEK2_HUMAN</t>
  </si>
  <si>
    <t>RecName: Full=Serine/threonine-protein kinase Nek2</t>
  </si>
  <si>
    <t>Locus221904</t>
  </si>
  <si>
    <t>gi|75075824|sp|Q4R4V2.1|PPM1G_MACFA</t>
  </si>
  <si>
    <t>RecName: Full=Protein phosphatase 1G</t>
  </si>
  <si>
    <t>Locus1778272</t>
  </si>
  <si>
    <t>gi|75053100|sp|Q6VFT5.1|FOXL2_RABIT</t>
  </si>
  <si>
    <t>RecName: Full=Forkhead box protein L2</t>
  </si>
  <si>
    <t>Locus233867</t>
  </si>
  <si>
    <t>gi|38257652|sp|Q8K2G4.1|BBS7_MOUSE</t>
  </si>
  <si>
    <t>RecName: Full=Bardet-Biedl syndrome 7 protein homolog</t>
  </si>
  <si>
    <t>Locus6987204</t>
  </si>
  <si>
    <t>Locus4910589</t>
  </si>
  <si>
    <t>gi|33301114|sp|Q9H6D7.1|HAUS4_HUMAN</t>
  </si>
  <si>
    <t>RecName: Full=HAUS augmin-like complex subunit 4</t>
  </si>
  <si>
    <t>Locus5850441</t>
  </si>
  <si>
    <t>Locus8593816</t>
  </si>
  <si>
    <t>gi|238054366|sp|Q61466.3|SMRD1_MOUSE</t>
  </si>
  <si>
    <t>RecName: Full=SWI/SNF-related matrix-associated actin-dependent regulator of chromatin subfamily D member 1</t>
  </si>
  <si>
    <t>Locus6883752</t>
  </si>
  <si>
    <t>gi|118573678|sp|Q3ZBF3.2|RM38_BOVIN</t>
  </si>
  <si>
    <t>RecName: Full=39S ribosomal protein L38</t>
  </si>
  <si>
    <t>Locus2423949</t>
  </si>
  <si>
    <t>Locus1600678</t>
  </si>
  <si>
    <t>gi|67469296|sp|P55112.4|NAS4_CAEEL</t>
  </si>
  <si>
    <t>RecName: Full=Zinc metalloproteinase nas-4</t>
  </si>
  <si>
    <t>Locus2722470</t>
  </si>
  <si>
    <t>gi|118573685|sp|Q8N5N7.2|RM50_HUMAN</t>
  </si>
  <si>
    <t>RecName: Full=39S ribosomal protein L50</t>
  </si>
  <si>
    <t>Locus901923</t>
  </si>
  <si>
    <t>Locus1498645</t>
  </si>
  <si>
    <t>gi|71152380|sp|Q6IEG0.2|SNR48_HUMAN</t>
  </si>
  <si>
    <t>RecName: Full=U11/U12 small nuclear ribonucleoprotein 48 kDa protein</t>
  </si>
  <si>
    <t>Locus332817</t>
  </si>
  <si>
    <t>gi|182705220|sp|Q6DFV8.2|VWDE_MOUSE</t>
  </si>
  <si>
    <t>Locus7703434</t>
  </si>
  <si>
    <t>gi|3915196|sp|Q95044.1|UBE2C_SPISO</t>
  </si>
  <si>
    <t>RecName: Full=Ubiquitin-conjugating enzyme E2 C</t>
  </si>
  <si>
    <t>Locus535186</t>
  </si>
  <si>
    <t>Locus2151051</t>
  </si>
  <si>
    <t>gi|317373290|sp|P18887.2|XRCC1_HUMAN</t>
  </si>
  <si>
    <t>RecName: Full=DNA repair protein XRCC1</t>
  </si>
  <si>
    <t>Locus7467756</t>
  </si>
  <si>
    <t>gi|338817941|sp|Q9QXZ0.2|MACF1_MOUSE</t>
  </si>
  <si>
    <t>RecName: Full=Microtubule-actin cross-linking factor 1</t>
  </si>
  <si>
    <t>Locus717337</t>
  </si>
  <si>
    <t>gi|2499851|sp|Q59536.1|PTRB_MORLA</t>
  </si>
  <si>
    <t>RecName: Full=Protease 2</t>
  </si>
  <si>
    <t>Locus270178</t>
  </si>
  <si>
    <t>gi|150438880|sp|Q66JY6.2|ARG39_MOUSE</t>
  </si>
  <si>
    <t>RecName: Full=Rho guanine nucleotide exchange factor 39</t>
  </si>
  <si>
    <t>Locus212442</t>
  </si>
  <si>
    <t>gi|172045823|sp|Q8CHB8.3|TTLL5_MOUSE</t>
  </si>
  <si>
    <t>RecName: Full=Tubulin polyglutamylase TTLL5</t>
  </si>
  <si>
    <t>Locus4458376</t>
  </si>
  <si>
    <t>gi|13124718|sp|P54358.2|DPOD1_DROME</t>
  </si>
  <si>
    <t>RecName: Full=DNA polymerase delta catalytic subunit</t>
  </si>
  <si>
    <t>Locus384880</t>
  </si>
  <si>
    <t>gi|143811430|sp|Q8WUM0.2|NU133_HUMAN</t>
  </si>
  <si>
    <t>RecName: Full=Nuclear pore complex protein Nup133</t>
  </si>
  <si>
    <t>Locus1450203</t>
  </si>
  <si>
    <t>Locus566729</t>
  </si>
  <si>
    <t>gi|123782887|sp|Q1EHB3.1|ATS7_RAT</t>
  </si>
  <si>
    <t>RecName: Full=A disintegrin and metalloproteinase with thrombospondin motifs 7</t>
  </si>
  <si>
    <t>Locus251975</t>
  </si>
  <si>
    <t>gi|3023484|sp|Q54468.1|CHB_SERMA</t>
  </si>
  <si>
    <t>RecName: Full=Chitobiase</t>
  </si>
  <si>
    <t>Locus5639196</t>
  </si>
  <si>
    <t>gi|82184926|sp|Q6IP50.1|UBX1A_XENLA</t>
  </si>
  <si>
    <t>RecName: Full=UBX domain-containing protein 1-A</t>
  </si>
  <si>
    <t>NU_NDUB7</t>
  </si>
  <si>
    <t>Locus5960568</t>
  </si>
  <si>
    <t>gi|68565633|sp|Q5TKR9.2|KAT6A_RAT</t>
  </si>
  <si>
    <t>RecName: Full=Histone acetyltransferase KAT6A</t>
  </si>
  <si>
    <t>Locus802453</t>
  </si>
  <si>
    <t>Locus926458</t>
  </si>
  <si>
    <t>gi|82233791|sp|Q5ZJK8.1|TCPH_CHICK</t>
  </si>
  <si>
    <t>RecName: Full=T-complex protein 1 subunit eta</t>
  </si>
  <si>
    <t>Locus5014357</t>
  </si>
  <si>
    <t>gi|132173|sp|P25183.1|RCC1_XENLA</t>
  </si>
  <si>
    <t>RecName: Full=Regulator of chromosome condensation</t>
  </si>
  <si>
    <t>Locus8723398</t>
  </si>
  <si>
    <t>gi|73919223|sp|Q9QZ73.1|DCNL1_MOUSE</t>
  </si>
  <si>
    <t>RecName: Full=DCN1-like protein 1</t>
  </si>
  <si>
    <t>Locus1659</t>
  </si>
  <si>
    <t>gi|82182845|sp|Q6DFB7.1|POC5_XENLA</t>
  </si>
  <si>
    <t>RecName: Full=Centrosomal protein POC5</t>
  </si>
  <si>
    <t>Locus84161</t>
  </si>
  <si>
    <t>gi|341940503|sp|Q9WVF7.3|DPOE1_MOUSE</t>
  </si>
  <si>
    <t>RecName: Full=DNA polymerase epsilon catalytic subunit A</t>
  </si>
  <si>
    <t>Locus4369023</t>
  </si>
  <si>
    <t>gi|50401537|sp|Q80V24.1|VGLL4_MOUSE</t>
  </si>
  <si>
    <t>RecName: Full=Transcription cofactor vestigial-like protein 4</t>
  </si>
  <si>
    <t>Locus6958366</t>
  </si>
  <si>
    <t>gi|82181640|sp|Q66L17.1|HDDC2_XENLA</t>
  </si>
  <si>
    <t>RecName: Full=HD domain-containing protein 2</t>
  </si>
  <si>
    <t>Locus502196</t>
  </si>
  <si>
    <t>gi|81884146|sp|Q66H34.1|CFA97_RAT</t>
  </si>
  <si>
    <t>RecName: Full=Cilia- and flagella-associated protein 97</t>
  </si>
  <si>
    <t>Locus4891361</t>
  </si>
  <si>
    <t>gi|221222440|sp|Q9BPU9.2|B9D2_HUMAN</t>
  </si>
  <si>
    <t>RecName: Full=B9 domain-containing protein 2</t>
  </si>
  <si>
    <t>Locus1530095</t>
  </si>
  <si>
    <t>Locus5141018</t>
  </si>
  <si>
    <t>gi|190360187|sp|A9L8T6.1|RHDF1_PAPAN</t>
  </si>
  <si>
    <t>RecName: Full=Inactive rhomboid protein 1</t>
  </si>
  <si>
    <t>Locus1817915</t>
  </si>
  <si>
    <t>gi|1170652|sp|P46871.1|KRP95_STRPU</t>
  </si>
  <si>
    <t>RecName: Full=Kinesin-II 95 kDa subunit</t>
  </si>
  <si>
    <t>Locus5048181</t>
  </si>
  <si>
    <t>gi|160358869|sp|Q02224.2|CENPE_HUMAN</t>
  </si>
  <si>
    <t>RecName: Full=Centromere-associated protein E</t>
  </si>
  <si>
    <t>Locus507998</t>
  </si>
  <si>
    <t>gi|73919928|sp|Q5X9A9.1|HASA_STRP6</t>
  </si>
  <si>
    <t>RecName: Full=Hyaluronan synthase</t>
  </si>
  <si>
    <t>Locus8326752</t>
  </si>
  <si>
    <t>NU_ATPB</t>
  </si>
  <si>
    <t>gi|166897633|sp|P36956.2|SRBP1_HUMAN</t>
  </si>
  <si>
    <t>RecName: Full=Sterol regulatory element-binding protein 1</t>
  </si>
  <si>
    <t>Locus3556001</t>
  </si>
  <si>
    <t>gi|81886983|sp|P97770.1|THUM3_MOUSE</t>
  </si>
  <si>
    <t>RecName: Full=THUMP domain-containing protein 3</t>
  </si>
  <si>
    <t>Locus4282979</t>
  </si>
  <si>
    <t>gi|251764995|sp|B5DGI7.1|RBM8A_SALSA</t>
  </si>
  <si>
    <t>RecName: Full=RNA-binding protein 8A</t>
  </si>
  <si>
    <t>Locus6012497</t>
  </si>
  <si>
    <t>gi|25091545|sp|Q9DCD2.1|SYF1_MOUSE</t>
  </si>
  <si>
    <t>RecName: Full=Pre-mRNA-splicing factor SYF1</t>
  </si>
  <si>
    <t>Locus411659</t>
  </si>
  <si>
    <t>gi|81891760|sp|Q6IRU7.1|CEP78_MOUSE</t>
  </si>
  <si>
    <t>RecName: Full=Centrosomal protein of 78 kDa</t>
  </si>
  <si>
    <t>Locus5056858</t>
  </si>
  <si>
    <t>gi|170652821|sp|P0C6R2.1|ARMC2_BOVIN</t>
  </si>
  <si>
    <t>RecName: Full=Armadillo repeat-containing protein 2</t>
  </si>
  <si>
    <t>Locus5006935</t>
  </si>
  <si>
    <t>Locus1054308</t>
  </si>
  <si>
    <t>gi|3041734|sp|P30051.2|TEAD1_MOUSE</t>
  </si>
  <si>
    <t>RecName: Full=Transcriptional enhancer factor TEF-1</t>
  </si>
  <si>
    <t>Locus2214488</t>
  </si>
  <si>
    <t>gi|12643975|sp|P06882.4|THYG_RAT</t>
  </si>
  <si>
    <t>Locus3445876</t>
  </si>
  <si>
    <t>gi|254763430|sp|P36639.3|8ODP_HUMAN</t>
  </si>
  <si>
    <t>RecName: Full=7</t>
  </si>
  <si>
    <t>Locus5025572</t>
  </si>
  <si>
    <t>gi|172045813|sp|Q8NEF3.2|CC112_HUMAN</t>
  </si>
  <si>
    <t>RecName: Full=Coiled-coil domain-containing protein 112</t>
  </si>
  <si>
    <t>Locus368567</t>
  </si>
  <si>
    <t>Locus2404839</t>
  </si>
  <si>
    <t>gi|123768150|sp|Q2Y6F9.1|DER_NITMU</t>
  </si>
  <si>
    <t>Locus1378661</t>
  </si>
  <si>
    <t>gi|82075465|sp|Q5F4A1.1|G2E3_CHICK</t>
  </si>
  <si>
    <t>RecName: Full=G2/M phase-specific E3 ubiquitin-protein ligase</t>
  </si>
  <si>
    <t>Locus5016928</t>
  </si>
  <si>
    <t>gi|126215747|sp|Q5EAW4.2|MCM10_XENLA</t>
  </si>
  <si>
    <t>Locus6882448</t>
  </si>
  <si>
    <t>gi|75048806|sp|Q95LY3.1|FSIP1_MACFA</t>
  </si>
  <si>
    <t>RecName: Full=Fibrous sheath-interacting protein 1</t>
  </si>
  <si>
    <t>Locus5930678</t>
  </si>
  <si>
    <t>gi|81905043|sp|Q9D3W5.1|LRC71_MOUSE</t>
  </si>
  <si>
    <t>RecName: Full=Leucine-rich repeat-containing protein 71</t>
  </si>
  <si>
    <t>Locus546612</t>
  </si>
  <si>
    <t>gi|75571181|sp|Q5ZHN9.1|PGPS1_CHICK</t>
  </si>
  <si>
    <t>RecName: Full=CDP-diacylglycerol--glycerol-3-phosphate 3-phosphatidyltransferase</t>
  </si>
  <si>
    <t>Locus8054028</t>
  </si>
  <si>
    <t>gi|41712743|sp|P23128.3|DDX6_DROME</t>
  </si>
  <si>
    <t>RecName: Full=Putative ATP-dependent RNA helicase me31b</t>
  </si>
  <si>
    <t>Locus4426041</t>
  </si>
  <si>
    <t>gi|341941204|sp|P59235.2|NUP43_MOUSE</t>
  </si>
  <si>
    <t>RecName: Full=Nucleoporin Nup43</t>
  </si>
  <si>
    <t>Locus7222981</t>
  </si>
  <si>
    <t>gi|82233407|sp|Q5XG24.1|RNP1A_XENLA</t>
  </si>
  <si>
    <t>RecName: Full=RNA-binding protein with serine-rich domain 1-A</t>
  </si>
  <si>
    <t>Locus602198</t>
  </si>
  <si>
    <t>gi|122143864|sp|Q2KIP2.1|HASP_BOVIN</t>
  </si>
  <si>
    <t>RecName: Full=Serine/threonine-protein kinase haspin</t>
  </si>
  <si>
    <t>Locus3534919</t>
  </si>
  <si>
    <t>gi|85541058|sp|Q80UG8.3|TTLL4_MOUSE</t>
  </si>
  <si>
    <t>RecName: Full=Tubulin polyglutamylase TTLL4</t>
  </si>
  <si>
    <t>Locus6199555</t>
  </si>
  <si>
    <t>Locus4879409</t>
  </si>
  <si>
    <t>gi|162416205|sp|A1L157.2|TSN11_HUMAN</t>
  </si>
  <si>
    <t>Locus6308962</t>
  </si>
  <si>
    <t>gi|187611323|sp|Q5TZ24.2|MOXD1_DANRE</t>
  </si>
  <si>
    <t>RecName: Full=DBH-like monooxygenase protein 1 homolog</t>
  </si>
  <si>
    <t>Locus5818638</t>
  </si>
  <si>
    <t>gi|341942258|sp|P27612.4|PLAP_MOUSE</t>
  </si>
  <si>
    <t>RecName: Full=Phospholipase A-2-activating protein</t>
  </si>
  <si>
    <t>Locus6180653</t>
  </si>
  <si>
    <t>gi|122143923|sp|Q2T9X8.1|SPICE_BOVIN</t>
  </si>
  <si>
    <t>RecName: Full=Spindle and centriole-associated protein 1</t>
  </si>
  <si>
    <t>Locus1068366</t>
  </si>
  <si>
    <t>NU_NDUA6</t>
  </si>
  <si>
    <t>gi|37538003|sp|Q9UBF6.1|RBX2_HUMAN</t>
  </si>
  <si>
    <t>RecName: Full=RING-box protein 2</t>
  </si>
  <si>
    <t>Locus4784167</t>
  </si>
  <si>
    <t>gi|82187134|sp|Q6PF21.1|SYMC_XENLA</t>
  </si>
  <si>
    <t>RecName: Full=Methionine--tRNA ligase</t>
  </si>
  <si>
    <t>Locus8516849</t>
  </si>
  <si>
    <t>gi|122136944|sp|Q2T9M9.1|CK063_BOVIN</t>
  </si>
  <si>
    <t>RecName: Full=Jhy protein homolog</t>
  </si>
  <si>
    <t>Locus4137427</t>
  </si>
  <si>
    <t>gi|110278893|sp|Q5R7Y0.2|AGRB2_PONAB</t>
  </si>
  <si>
    <t>RecName: Full=Adhesion G protein-coupled receptor B2</t>
  </si>
  <si>
    <t>Locus193568</t>
  </si>
  <si>
    <t>gi|239938717|sp|P41252.2|SYIC_HUMAN</t>
  </si>
  <si>
    <t>Locus6037591</t>
  </si>
  <si>
    <t>gi|209572720|sp|Q8WVM7.3|STAG1_HUMAN</t>
  </si>
  <si>
    <t>RecName: Full=Cohesin subunit SA-1</t>
  </si>
  <si>
    <t>Locus1670239</t>
  </si>
  <si>
    <t>gi|122134532|sp|Q1RMK1.1|FA92B_BOVIN</t>
  </si>
  <si>
    <t>RecName: Full=Protein FAM92B</t>
  </si>
  <si>
    <t>Locus501924</t>
  </si>
  <si>
    <t>gi|116242995|sp|O60306.4|AQR_HUMAN</t>
  </si>
  <si>
    <t>RecName: Full=RNA helicase aquarius</t>
  </si>
  <si>
    <t>Locus3528470</t>
  </si>
  <si>
    <t>gi|23396475|sp|Q9VF08.1|TIM16_DROME</t>
  </si>
  <si>
    <t>RecName: Full=Mitochondrial import inner membrane translocase subunit Tim16</t>
  </si>
  <si>
    <t>Locus256783</t>
  </si>
  <si>
    <t>Locus7167104</t>
  </si>
  <si>
    <t>gi|74723223|sp|Q7RTY1.1|MOT9_HUMAN</t>
  </si>
  <si>
    <t>RecName: Full=Monocarboxylate transporter 9</t>
  </si>
  <si>
    <t>Locus610789</t>
  </si>
  <si>
    <t>Locus610181</t>
  </si>
  <si>
    <t>gi|47605587|sp|P61406.1|EST1A_MOUSE</t>
  </si>
  <si>
    <t>RecName: Full=Telomerase-binding protein EST1A</t>
  </si>
  <si>
    <t>Locus5035822</t>
  </si>
  <si>
    <t>gi|215273870|sp|O43663.2|PRC1_HUMAN</t>
  </si>
  <si>
    <t>RecName: Full=Protein regulator of cytokinesis 1</t>
  </si>
  <si>
    <t>Locus661754</t>
  </si>
  <si>
    <t>gi|82179305|sp|Q5I0R4.1|CF300_XENTR</t>
  </si>
  <si>
    <t>RecName: Full=Cilia- and flagella-associated protein 300</t>
  </si>
  <si>
    <t>Locus4901209</t>
  </si>
  <si>
    <t>gi|82122015|sp|Q56R14.1|TRI33_XENLA</t>
  </si>
  <si>
    <t>Locus8363196</t>
  </si>
  <si>
    <t>gi|81876708|sp|Q8C5T8.1|CC113_MOUSE</t>
  </si>
  <si>
    <t>RecName: Full=Coiled-coil domain-containing protein 113</t>
  </si>
  <si>
    <t>Locus4945592</t>
  </si>
  <si>
    <t>gi|122131726|sp|Q05B63.1|TRM11_BOVIN</t>
  </si>
  <si>
    <t>RecName: Full=tRNA (guanine(10)-N2)-methyltransferase homolog</t>
  </si>
  <si>
    <t>Locus8544085</t>
  </si>
  <si>
    <t>gi|123893153|sp|Q28GW8.1|MELK_XENTR</t>
  </si>
  <si>
    <t>RecName: Full=Maternal embryonic leucine zipper kinase</t>
  </si>
  <si>
    <t>Locus1205873</t>
  </si>
  <si>
    <t>gi|152031564|sp|Q6PQD5.2|ATM_PIG</t>
  </si>
  <si>
    <t>RecName: Full=Serine-protein kinase ATM</t>
  </si>
  <si>
    <t>Locus1527566</t>
  </si>
  <si>
    <t>gi|82235951|sp|Q6DHE8.1|RHOAD_DANRE</t>
  </si>
  <si>
    <t>RecName: Full=Rho-related GTP-binding protein RhoA-D</t>
  </si>
  <si>
    <t>Locus3830342</t>
  </si>
  <si>
    <t>Locus2249831</t>
  </si>
  <si>
    <t>gi|754388583|sp|A8J666.1|CFA54_CHLRE</t>
  </si>
  <si>
    <t>Locus4687180</t>
  </si>
  <si>
    <t>gi|34925430|sp|Q9HCN4.1|GPN1_HUMAN</t>
  </si>
  <si>
    <t>RecName: Full=GPN-loop GTPase 1</t>
  </si>
  <si>
    <t>Locus604294</t>
  </si>
  <si>
    <t>gi|311033450|sp|Q8NEE6.3|DRC6_HUMAN</t>
  </si>
  <si>
    <t>RecName: Full=Dynein regulatory complex subunit 6</t>
  </si>
  <si>
    <t>Locus6785937</t>
  </si>
  <si>
    <t>gi|1707994|sp|P35623.3|GLYC_SHEEP</t>
  </si>
  <si>
    <t>RecName: Full=Serine hydroxymethyltransferase</t>
  </si>
  <si>
    <t>Locus2342979</t>
  </si>
  <si>
    <t>gi|82184719|sp|Q6GR34.1|CP52A_XENLA</t>
  </si>
  <si>
    <t>RecName: Full=Uncharacterized protein C16orf52 homolog A</t>
  </si>
  <si>
    <t>Locus909187</t>
  </si>
  <si>
    <t>gi|73921624|sp|Q86U86.1|PB1_HUMAN</t>
  </si>
  <si>
    <t>RecName: Full=Protein polybromo-1</t>
  </si>
  <si>
    <t>Locus7456373</t>
  </si>
  <si>
    <t>Locus7482293</t>
  </si>
  <si>
    <t>Locus6992270</t>
  </si>
  <si>
    <t>gi|50400865|sp|Q6KC79.2|NIPBL_HUMAN</t>
  </si>
  <si>
    <t>RecName: Full=Nipped-B-like protein</t>
  </si>
  <si>
    <t>Locus1794981</t>
  </si>
  <si>
    <t>Locus1578190</t>
  </si>
  <si>
    <t>Locus2691767</t>
  </si>
  <si>
    <t>gi|21264475|sp|Q09225.3|NRF6_CAEEL</t>
  </si>
  <si>
    <t>RecName: Full=Nose resistant to fluoxetine protein 6</t>
  </si>
  <si>
    <t>Locus1716524</t>
  </si>
  <si>
    <t>gi|259511545|sp|C5D6D7.1|SYL_GEOSW</t>
  </si>
  <si>
    <t>Locus8406770</t>
  </si>
  <si>
    <t>gi|259016156|sp|Q13769.2|THOC5_HUMAN</t>
  </si>
  <si>
    <t>RecName: Full=THO complex subunit 5 homolog</t>
  </si>
  <si>
    <t>Locus5067554</t>
  </si>
  <si>
    <t>gi|171769796|sp|A7MB89.1|FEM1C_BOVIN</t>
  </si>
  <si>
    <t>RecName: Full=Protein fem-1 homolog C</t>
  </si>
  <si>
    <t>Locus3287079</t>
  </si>
  <si>
    <t>gi|73621131|sp|Q6PHZ8.1|KCIP4_MOUSE</t>
  </si>
  <si>
    <t>RecName: Full=Kv channel-interacting protein 4</t>
  </si>
  <si>
    <t>Locus6858671</t>
  </si>
  <si>
    <t>gi|82176774|sp|Q7ZYA5.1|PRKAA_XENLA</t>
  </si>
  <si>
    <t>RecName: Full=Interferon-inducible double-stranded RNA-dependent protein kinase activator A homolog A</t>
  </si>
  <si>
    <t>Locus6857231</t>
  </si>
  <si>
    <t>gi|143340095|sp|Q96DY2.2|DRC10_HUMAN</t>
  </si>
  <si>
    <t>RecName: Full=Dynein regulatory complex protein 10</t>
  </si>
  <si>
    <t>Locus2064194</t>
  </si>
  <si>
    <t>gi|134047943|sp|Q8NAT2.3|TDRD5_HUMAN</t>
  </si>
  <si>
    <t>RecName: Full=Tudor domain-containing protein 5</t>
  </si>
  <si>
    <t>Locus8070999</t>
  </si>
  <si>
    <t>gi|1170824|sp|P09485.2|LPS1A_LYTPI</t>
  </si>
  <si>
    <t>RecName: Full=Calcium-binding protein LPS1-alpha</t>
  </si>
  <si>
    <t>Locus1474258</t>
  </si>
  <si>
    <t>Locus2447132</t>
  </si>
  <si>
    <t>gi|3024509|sp|Q91437.1|PYR1_SQUAC</t>
  </si>
  <si>
    <t>RecName: Full=CAD protein</t>
  </si>
  <si>
    <t>Locus6147710</t>
  </si>
  <si>
    <t>gi|122063332|sp|Q6NRW5.2|CO041_XENLA</t>
  </si>
  <si>
    <t>RecName: Full=Uncharacterized protein C15orf41 homolog</t>
  </si>
  <si>
    <t>Locus4324773</t>
  </si>
  <si>
    <t>gi|21362534|sp|Q9D903.1|EBP2_MOUSE</t>
  </si>
  <si>
    <t>RecName: Full=Probable rRNA-processing protein EBP2</t>
  </si>
  <si>
    <t>Locus290206</t>
  </si>
  <si>
    <t>Locus1053352</t>
  </si>
  <si>
    <t>gi|74869534|sp|Q9VK68.1|PITH1_DROME</t>
  </si>
  <si>
    <t>RecName: Full=PITH domain-containing protein CG6153</t>
  </si>
  <si>
    <t>Locus1267497</t>
  </si>
  <si>
    <t>gi|158563930|sp|Q8VE38.2|OXND1_MOUSE</t>
  </si>
  <si>
    <t>RecName: Full=Oxidoreductase NAD-binding domain-containing protein 1</t>
  </si>
  <si>
    <t>Locus4717493</t>
  </si>
  <si>
    <t>gi|146291102|sp|Q02040.2|AK17A_HUMAN</t>
  </si>
  <si>
    <t>RecName: Full=A-kinase anchor protein 17A</t>
  </si>
  <si>
    <t>Locus575502</t>
  </si>
  <si>
    <t>gi|56748803|sp|Q8INR6.2|DOT1L_DROME</t>
  </si>
  <si>
    <t>Locus6258755</t>
  </si>
  <si>
    <t>gi|123781076|sp|Q3V3N7.1|BBS1_MOUSE</t>
  </si>
  <si>
    <t>RecName: Full=Bardet-Biedl syndrome 1 protein homolog</t>
  </si>
  <si>
    <t>Locus2429981</t>
  </si>
  <si>
    <t>NU_QCR7</t>
  </si>
  <si>
    <t>gi|223635798|sp|B1WAX6.1|TIGAR_XENTR</t>
  </si>
  <si>
    <t>RecName: Full=Fructose-2</t>
  </si>
  <si>
    <t>Locus106085</t>
  </si>
  <si>
    <t>gi|136183|sp|P19813.1|TREA_RABIT</t>
  </si>
  <si>
    <t>Locus518517</t>
  </si>
  <si>
    <t>gi|205830267|sp|B1WB06.1|MET24_XENTR</t>
  </si>
  <si>
    <t>RecName: Full=Methyltransferase-like protein 24</t>
  </si>
  <si>
    <t>Locus5047267</t>
  </si>
  <si>
    <t>Locus2172264</t>
  </si>
  <si>
    <t>gi|1491741721|sp|Q96MT7.2|CFA44_HUMAN</t>
  </si>
  <si>
    <t>RecName: Full=Cilia- and flagella-associated protein 44</t>
  </si>
  <si>
    <t>Locus2368814</t>
  </si>
  <si>
    <t>gi|978128196|sp|P58295.2|SC6A5_RAT</t>
  </si>
  <si>
    <t>RecName: Full=Sodium- and chloride-dependent glycine transporter 2</t>
  </si>
  <si>
    <t>Locus4315654</t>
  </si>
  <si>
    <t>gi|52000902|sp|P63100.2|CANB1_RAT</t>
  </si>
  <si>
    <t>RecName: Full=Calcineurin subunit B type 1</t>
  </si>
  <si>
    <t>Locus4370546</t>
  </si>
  <si>
    <t>gi|82098863|sp|Q805F9.1|DDB1_CHICK</t>
  </si>
  <si>
    <t>RecName: Full=DNA damage-binding protein 1</t>
  </si>
  <si>
    <t>Locus2660482</t>
  </si>
  <si>
    <t>gi|82236857|sp|Q6IRQ4.1|RBMX_XENLA</t>
  </si>
  <si>
    <t>RecName: Full=RNA-binding motif protein</t>
  </si>
  <si>
    <t>Locus174979</t>
  </si>
  <si>
    <t>gi|115311673|sp|Q1T7B7.1|CENPP_CHICK</t>
  </si>
  <si>
    <t>RecName: Full=Centromere protein P</t>
  </si>
  <si>
    <t>Locus1095596</t>
  </si>
  <si>
    <t>gi|21362617|sp|Q9NQG7.2|HPS4_HUMAN</t>
  </si>
  <si>
    <t>RecName: Full=Hermansky-Pudlak syndrome 4 protein</t>
  </si>
  <si>
    <t>Locus3328427</t>
  </si>
  <si>
    <t>Locus4342702</t>
  </si>
  <si>
    <t>gi|60416378|sp|Q9Y6N1.3|COX11_HUMAN</t>
  </si>
  <si>
    <t>RecName: Full=Cytochrome c oxidase assembly protein COX11</t>
  </si>
  <si>
    <t>Locus3363077</t>
  </si>
  <si>
    <t>gi|33112222|sp|Q92572.1|AP3S1_HUMAN</t>
  </si>
  <si>
    <t>RecName: Full=AP-3 complex subunit sigma-1</t>
  </si>
  <si>
    <t>Locus6250377</t>
  </si>
  <si>
    <t>gi|6225916|sp|P97329.1|KI20A_MOUSE</t>
  </si>
  <si>
    <t>RecName: Full=Kinesin-like protein KIF20A</t>
  </si>
  <si>
    <t>Locus1958638</t>
  </si>
  <si>
    <t>gi|68052380|sp|Q9I8C7.1|ACH10_CHICK</t>
  </si>
  <si>
    <t>Locus4899358</t>
  </si>
  <si>
    <t>gi|118578041|sp|Q1JQB2.1|BUB3_BOVIN</t>
  </si>
  <si>
    <t>RecName: Full=Mitotic checkpoint protein BUB3</t>
  </si>
  <si>
    <t>Locus1014341</t>
  </si>
  <si>
    <t>gi|13124660|sp|Q9Z0W3.2|NU160_MOUSE</t>
  </si>
  <si>
    <t>RecName: Full=Nuclear pore complex protein Nup160</t>
  </si>
  <si>
    <t>Locus7732241</t>
  </si>
  <si>
    <t>Locus110570</t>
  </si>
  <si>
    <t>gi|85687556|sp|Q9UGM3.2|DMBT1_HUMAN</t>
  </si>
  <si>
    <t>Locus5946656</t>
  </si>
  <si>
    <t>gi|6015047|sp|Q62651.2|ECH1_RAT</t>
  </si>
  <si>
    <t>RecName: Full=Delta(3</t>
  </si>
  <si>
    <t>Locus43839</t>
  </si>
  <si>
    <t>gi|123827694|sp|Q27YE1.1|L_IPPYV</t>
  </si>
  <si>
    <t>RecName: Full=RNA-directed RNA polymerase L</t>
  </si>
  <si>
    <t>Locus514070</t>
  </si>
  <si>
    <t>gi|20140354|sp|O08654.1|CP070_RAT</t>
  </si>
  <si>
    <t>RecName: Full=UPF0183 protein C16orf70 homolog</t>
  </si>
  <si>
    <t>Locus431998</t>
  </si>
  <si>
    <t>NU_NDUS2</t>
  </si>
  <si>
    <t>Locus2554417</t>
  </si>
  <si>
    <t>gi|81907123|sp|Q9QY93.1|DCTP1_MOUSE</t>
  </si>
  <si>
    <t>RecName: Full=dCTP pyrophosphatase 1</t>
  </si>
  <si>
    <t>Locus7480325</t>
  </si>
  <si>
    <t>gi|51704243|sp|O77460.3|IPYR_DROME</t>
  </si>
  <si>
    <t>RecName: Full=Inorganic pyrophosphatase</t>
  </si>
  <si>
    <t>Locus183881</t>
  </si>
  <si>
    <t>gi|37087782|sp|Q91880.1|SUH_XENLA</t>
  </si>
  <si>
    <t>RecName: Full=Suppressor of hairless protein homolog</t>
  </si>
  <si>
    <t>Locus565900</t>
  </si>
  <si>
    <t>gi|2501242|sp|Q13472.1|TOP3A_HUMAN</t>
  </si>
  <si>
    <t>RecName: Full=DNA topoisomerase 3-alpha</t>
  </si>
  <si>
    <t>Locus330169</t>
  </si>
  <si>
    <t>gi|82237359|sp|Q6NZ04.1|SIX1B_DANRE</t>
  </si>
  <si>
    <t>RecName: Full=Homeobox protein six1b</t>
  </si>
  <si>
    <t>Locus1852096</t>
  </si>
  <si>
    <t>gi|308153580|sp|Q8N9H8.3|MUT7_HUMAN</t>
  </si>
  <si>
    <t>RecName: Full=Exonuclease mut-7 homolog</t>
  </si>
  <si>
    <t>Locus6927087</t>
  </si>
  <si>
    <t>gi|74751996|sp|Q96L03.1|SPT17_HUMAN</t>
  </si>
  <si>
    <t>RecName: Full=Spermatogenesis-associated protein 17</t>
  </si>
  <si>
    <t>Locus36814</t>
  </si>
  <si>
    <t>Locus7939447</t>
  </si>
  <si>
    <t>gi|74947739|sp|Q9VC61.2|CRERF_DROME</t>
  </si>
  <si>
    <t>RecName: Full=Protein CREBRF homolog</t>
  </si>
  <si>
    <t>Locus701409</t>
  </si>
  <si>
    <t>gi|308154242|sp|A8WGF4.1|IF122_XENTR</t>
  </si>
  <si>
    <t>RecName: Full=Intraflagellar transport protein 122 homolog</t>
  </si>
  <si>
    <t>Locus415807</t>
  </si>
  <si>
    <t>gi|50401188|sp|Q9QXT0.1|CNPY2_MOUSE</t>
  </si>
  <si>
    <t>RecName: Full=Protein canopy homolog 2</t>
  </si>
  <si>
    <t>Locus8431252</t>
  </si>
  <si>
    <t>gi|18203570|sp|Q9WTQ8.1|TIM23_MOUSE</t>
  </si>
  <si>
    <t>RecName: Full=Mitochondrial import inner membrane translocase subunit Tim23</t>
  </si>
  <si>
    <t>Locus481136</t>
  </si>
  <si>
    <t>gi|425906071|sp|Q5R694.3|CC177_PONAB</t>
  </si>
  <si>
    <t>RecName: Full=Coiled-coil domain-containing protein 177</t>
  </si>
  <si>
    <t>Locus2552626</t>
  </si>
  <si>
    <t>gi|1431906479|sp|Q8TEP8.3|CE192_HUMAN</t>
  </si>
  <si>
    <t>RecName: Full=Centrosomal protein of 192 kDa</t>
  </si>
  <si>
    <t>Locus4978844</t>
  </si>
  <si>
    <t>gi|123797096|sp|Q3U821.1|WDR75_MOUSE</t>
  </si>
  <si>
    <t>RecName: Full=WD repeat-containing protein 75</t>
  </si>
  <si>
    <t>Locus228035</t>
  </si>
  <si>
    <t>gi|117615|sp|P00766.1|CTRA_BOVIN</t>
  </si>
  <si>
    <t>RecName: Full=Chymotrypsinogen A</t>
  </si>
  <si>
    <t>Locus1097258</t>
  </si>
  <si>
    <t>Locus6031654</t>
  </si>
  <si>
    <t>gi|74864292|sp|Q8ILR9.1|YPF17_PLAF7</t>
  </si>
  <si>
    <t>RecName: Full=Protein PF14_0175</t>
  </si>
  <si>
    <t>Locus518300</t>
  </si>
  <si>
    <t>gi|19863260|sp|Q13617.2|CUL2_HUMAN</t>
  </si>
  <si>
    <t>RecName: Full=Cullin-2</t>
  </si>
  <si>
    <t>Locus6144792</t>
  </si>
  <si>
    <t>gi|1279751539|sp|E9Q8T7.1|DYH1_MOUSE</t>
  </si>
  <si>
    <t>RecName: Full=Dynein heavy chain 1</t>
  </si>
  <si>
    <t>Locus7611946</t>
  </si>
  <si>
    <t>gi|148887181|sp|Q1HFZ0.2|NSUN2_MOUSE</t>
  </si>
  <si>
    <t>RecName: Full=tRNA (cytosine(34)-C(5))-methyltransferase</t>
  </si>
  <si>
    <t>Locus3090903</t>
  </si>
  <si>
    <t>Locus6847718</t>
  </si>
  <si>
    <t>gi|75046795|sp|Q8HXY9.1|CFDP1_BOVIN</t>
  </si>
  <si>
    <t>RecName: Full=Craniofacial development protein 1</t>
  </si>
  <si>
    <t>Locus2846786</t>
  </si>
  <si>
    <t>gi|131608|sp|P28173.1|PUR1_CHICK</t>
  </si>
  <si>
    <t>RecName: Full=Amidophosphoribosyltransferase</t>
  </si>
  <si>
    <t>Locus4840139</t>
  </si>
  <si>
    <t>gi|33860178|sp|O15226.2|NKRF_HUMAN</t>
  </si>
  <si>
    <t>RecName: Full=NF-kappa-B-repressing factor</t>
  </si>
  <si>
    <t>Locus395061</t>
  </si>
  <si>
    <t>gi|160370000|sp|O94913.3|PCF11_HUMAN</t>
  </si>
  <si>
    <t>RecName: Full=Pre-mRNA cleavage complex 2 protein Pcf11</t>
  </si>
  <si>
    <t>Locus7635996</t>
  </si>
  <si>
    <t>Locus1434291</t>
  </si>
  <si>
    <t>gi|122138846|sp|Q32PA9.1|FKBP2_BOVIN</t>
  </si>
  <si>
    <t>RecName: Full=Peptidyl-prolyl cis-trans isomerase FKBP2</t>
  </si>
  <si>
    <t>Locus3532961</t>
  </si>
  <si>
    <t>gi|442570220|sp|Q75BI6.2|MED15_ASHGO</t>
  </si>
  <si>
    <t>RecName: Full=Mediator of RNA polymerase II transcription subunit 15</t>
  </si>
  <si>
    <t>Locus4323204</t>
  </si>
  <si>
    <t>Locus228425</t>
  </si>
  <si>
    <t>gi|90110010|sp|P34820.2|BMP8B_HUMAN</t>
  </si>
  <si>
    <t>RecName: Full=Bone morphogenetic protein 8B</t>
  </si>
  <si>
    <t>Locus3388904</t>
  </si>
  <si>
    <t>Locus3506397</t>
  </si>
  <si>
    <t>gi|162416026|sp|A1L4L8.1|PL8L1_HUMAN</t>
  </si>
  <si>
    <t>RecName: Full=PLAC8-like protein 1</t>
  </si>
  <si>
    <t>Locus3316257</t>
  </si>
  <si>
    <t>gi|296434446|sp|Q03188.2|CENPC_HUMAN</t>
  </si>
  <si>
    <t>RecName: Full=Centromere protein C</t>
  </si>
  <si>
    <t>Locus4182379</t>
  </si>
  <si>
    <t>gi|122138669|sp|Q32KW9.1|IIGP5_BOVIN</t>
  </si>
  <si>
    <t>RecName: Full=Interferon-inducible GTPase 5</t>
  </si>
  <si>
    <t>Locus3586725</t>
  </si>
  <si>
    <t>gi|54037490|sp|P67872.1|CSK2B_PIG</t>
  </si>
  <si>
    <t>RecName: Full=Casein kinase II subunit beta</t>
  </si>
  <si>
    <t>Locus8015893</t>
  </si>
  <si>
    <t>gi|82187293|sp|Q6PGZ3.1|MIPT3_DANRE</t>
  </si>
  <si>
    <t>RecName: Full=TRAF3-interacting protein 1</t>
  </si>
  <si>
    <t>Locus558232</t>
  </si>
  <si>
    <t>gi|123046073|sp|Q0SAA3.1|LYSX_RHOJR</t>
  </si>
  <si>
    <t>RecName: Full=Lysylphosphatidylglycerol biosynthesis bifunctional protein LysX</t>
  </si>
  <si>
    <t>Locus1430795</t>
  </si>
  <si>
    <t>Locus56327</t>
  </si>
  <si>
    <t>gi|238689654|sp|B2V1M2.1|MUTS_CLOBA</t>
  </si>
  <si>
    <t>RecName: Full=DNA mismatch repair protein MutS</t>
  </si>
  <si>
    <t>Locus4842499</t>
  </si>
  <si>
    <t>gi|73921766|sp|Q9H2H8.1|PPIL3_HUMAN</t>
  </si>
  <si>
    <t>RecName: Full=Peptidyl-prolyl cis-trans isomerase-like 3</t>
  </si>
  <si>
    <t>Locus1444285</t>
  </si>
  <si>
    <t>Locus6861808</t>
  </si>
  <si>
    <t>gi|158513160|sp|A1L2F3.2|NUSAP_DANRE</t>
  </si>
  <si>
    <t>RecName: Full=Nucleolar and spindle-associated protein 1</t>
  </si>
  <si>
    <t>Locus1238218</t>
  </si>
  <si>
    <t>gi|143979196|sp|Q3TQQ9.2|CA112_MOUSE</t>
  </si>
  <si>
    <t>RecName: Full=Uncharacterized protein C1orf112 homolog</t>
  </si>
  <si>
    <t>Locus4562218</t>
  </si>
  <si>
    <t>gi|82186520|sp|Q6P7G6.1|BRK1A_XENLA</t>
  </si>
  <si>
    <t>RecName: Full=Probable protein BRICK1-A</t>
  </si>
  <si>
    <t>Locus5101577</t>
  </si>
  <si>
    <t>gi|123917650|sp|Q28F89.1|UBE2S_XENTR</t>
  </si>
  <si>
    <t>RecName: Full=Ubiquitin-conjugating enzyme E2 S</t>
  </si>
  <si>
    <t>Locus6740779</t>
  </si>
  <si>
    <t>gi|52783147|sp|Q9CQX4.1|PAF15_MOUSE</t>
  </si>
  <si>
    <t>RecName: Full=PCNA-associated factor</t>
  </si>
  <si>
    <t>Locus385412</t>
  </si>
  <si>
    <t>gi|90110030|sp|Q8N7A1.2|KLDC1_HUMAN</t>
  </si>
  <si>
    <t>RecName: Full=Kelch domain-containing protein 1</t>
  </si>
  <si>
    <t>Locus6509237</t>
  </si>
  <si>
    <t>gi|82186859|sp|Q6PBA8.1|MNS1_DANRE</t>
  </si>
  <si>
    <t>RecName: Full=Meiosis-specific nuclear structural protein 1</t>
  </si>
  <si>
    <t>Locus4418238</t>
  </si>
  <si>
    <t>gi|158514279|sp|A5D8M6.1|SBDS_XENLA</t>
  </si>
  <si>
    <t>RecName: Full=Ribosome maturation protein SBDS</t>
  </si>
  <si>
    <t>Locus4976799</t>
  </si>
  <si>
    <t>gi|73921741|sp|Q9H7Z7.1|PGES2_HUMAN</t>
  </si>
  <si>
    <t>RecName: Full=Prostaglandin E synthase 2</t>
  </si>
  <si>
    <t>Locus6339173</t>
  </si>
  <si>
    <t>gi|37088302|sp|Q86TZ1.1|TTC6_HUMAN</t>
  </si>
  <si>
    <t>RecName: Full=Tetratricopeptide repeat protein 6</t>
  </si>
  <si>
    <t>Locus4002300</t>
  </si>
  <si>
    <t>gi|56749105|sp|Q9VZW5.1|FMAR_DROME</t>
  </si>
  <si>
    <t>RecName: Full=FMRFamide receptor</t>
  </si>
  <si>
    <t>Locus131603</t>
  </si>
  <si>
    <t>gi|215274125|sp|O88447.3|KLC1_MOUSE</t>
  </si>
  <si>
    <t>RecName: Full=Kinesin light chain 1</t>
  </si>
  <si>
    <t>Locus1366708</t>
  </si>
  <si>
    <t>gi|73917812|sp|Q5W0B1.1|RN219_HUMAN</t>
  </si>
  <si>
    <t>RecName: Full=RING finger protein 219</t>
  </si>
  <si>
    <t>Locus4779244</t>
  </si>
  <si>
    <t>gi|81917034|sp|Q9D5E4.1|DRC3_MOUSE</t>
  </si>
  <si>
    <t>RecName: Full=Dynein regulatory complex subunit 3</t>
  </si>
  <si>
    <t>Locus828819</t>
  </si>
  <si>
    <t>gi|114152813|sp|O08582.2|GTPB1_MOUSE</t>
  </si>
  <si>
    <t>RecName: Full=GTP-binding protein 1</t>
  </si>
  <si>
    <t>Locus5022130</t>
  </si>
  <si>
    <t>gi|41016916|sp|Q969X6.1|UTP4_HUMAN</t>
  </si>
  <si>
    <t>RecName: Full=U3 small nucleolar RNA-associated protein 4 homolog</t>
  </si>
  <si>
    <t>Locus6765959</t>
  </si>
  <si>
    <t>gi|73621176|sp|Q6UXM1.1|LRIG3_HUMAN</t>
  </si>
  <si>
    <t>RecName: Full=Leucine-rich repeats and immunoglobulin-like domains protein 3</t>
  </si>
  <si>
    <t>Locus4931068</t>
  </si>
  <si>
    <t>gi|341942071|sp|Q91YU8.2|SSF1_MOUSE</t>
  </si>
  <si>
    <t>RecName: Full=Suppressor of SWI4 1 homolog</t>
  </si>
  <si>
    <t>Locus5114840</t>
  </si>
  <si>
    <t>Locus7263963</t>
  </si>
  <si>
    <t>Locus4976013</t>
  </si>
  <si>
    <t>gi|94730677|sp|Q3UGF1.1|WDR19_MOUSE</t>
  </si>
  <si>
    <t>Locus5983794</t>
  </si>
  <si>
    <t>gi|54041574|sp|Q9Y3Y2.2|CHTOP_HUMAN</t>
  </si>
  <si>
    <t>RecName: Full=Chromatin target of PRMT1 protein</t>
  </si>
  <si>
    <t>Locus2209955</t>
  </si>
  <si>
    <t>Locus4199273</t>
  </si>
  <si>
    <t>gi|221222465|sp|Q7L0Y3.2|TM10C_HUMAN</t>
  </si>
  <si>
    <t>RecName: Full=tRNA methyltransferase 10 homolog C</t>
  </si>
  <si>
    <t>Locus8604809</t>
  </si>
  <si>
    <t>gi|82177980|sp|Q561X0.1|NEPR1_DANRE</t>
  </si>
  <si>
    <t>RecName: Full=Nuclear envelope phosphatase-regulatory subunit 1</t>
  </si>
  <si>
    <t>Locus262461</t>
  </si>
  <si>
    <t>gi|60391881|sp|Q641Z4.1|CDK9_RAT</t>
  </si>
  <si>
    <t>RecName: Full=Cyclin-dependent kinase 9</t>
  </si>
  <si>
    <t>Locus8197238</t>
  </si>
  <si>
    <t>gi|75571230|sp|Q5ZIK9.1|COPE_CHICK</t>
  </si>
  <si>
    <t>RecName: Full=Coatomer subunit epsilon</t>
  </si>
  <si>
    <t>Locus8750239</t>
  </si>
  <si>
    <t>gi|75098493|sp|O48767.2|AUG2_ARATH</t>
  </si>
  <si>
    <t>RecName: Full=AUGMIN subunit 2</t>
  </si>
  <si>
    <t>Locus6052997</t>
  </si>
  <si>
    <t>gi|215273946|sp|Q5W041.2|ARMC3_HUMAN</t>
  </si>
  <si>
    <t>RecName: Full=Armadillo repeat-containing protein 3</t>
  </si>
  <si>
    <t>Locus399426</t>
  </si>
  <si>
    <t>gi|81897004|sp|Q8BPZ8.1|ABRX1_MOUSE</t>
  </si>
  <si>
    <t>RecName: Full=BRCA1-A complex subunit Abraxas 1</t>
  </si>
  <si>
    <t>Locus435624</t>
  </si>
  <si>
    <t>gi|85681873|sp|O54692.3|ZW10_MOUSE</t>
  </si>
  <si>
    <t>RecName: Full=Centromere/kinetochore protein zw10 homolog</t>
  </si>
  <si>
    <t>Locus7517627</t>
  </si>
  <si>
    <t>gi|127071|sp|P24528.3|MGMT_RAT</t>
  </si>
  <si>
    <t>RecName: Full=Methylated-DNA--protein-cysteine methyltransferase</t>
  </si>
  <si>
    <t>Locus510702</t>
  </si>
  <si>
    <t>Locus4652228</t>
  </si>
  <si>
    <t>gi|205831100|sp|A6QQ66.1|ERIC2_BOVIN</t>
  </si>
  <si>
    <t>RecName: Full=Glutamate-rich protein 2</t>
  </si>
  <si>
    <t>Locus305865</t>
  </si>
  <si>
    <t>Locus5553201</t>
  </si>
  <si>
    <t>Locus8179566</t>
  </si>
  <si>
    <t>gi|257051069|sp|P23787.3|TERA_XENLA</t>
  </si>
  <si>
    <t>RecName: Full=Transitional endoplasmic reticulum ATPase</t>
  </si>
  <si>
    <t>Locus6069710</t>
  </si>
  <si>
    <t>Locus154260</t>
  </si>
  <si>
    <t>gi|115845|sp|P23708.2|NFYA_MOUSE</t>
  </si>
  <si>
    <t>RecName: Full=Nuclear transcription factor Y subunit alpha</t>
  </si>
  <si>
    <t>Locus4277926</t>
  </si>
  <si>
    <t>Locus220872</t>
  </si>
  <si>
    <t>gi|91208024|sp|Q3B7D3.1|TECT2_RAT</t>
  </si>
  <si>
    <t>RecName: Full=Tectonic-2</t>
  </si>
  <si>
    <t>Locus740728</t>
  </si>
  <si>
    <t>gi|378405228|sp|Q8IYW2.3|CFA46_HUMAN</t>
  </si>
  <si>
    <t>RecName: Full=Cilia- and flagella-associated protein 46</t>
  </si>
  <si>
    <t>Locus7356162</t>
  </si>
  <si>
    <t>gi|464462|sp|P33610.1|PRI2_MOUSE</t>
  </si>
  <si>
    <t>RecName: Full=DNA primase large subunit</t>
  </si>
  <si>
    <t>Locus448896</t>
  </si>
  <si>
    <t>gi|73621419|sp|Q86BN8.1|PTPM1_DROME</t>
  </si>
  <si>
    <t>RecName: Full=Phosphatidylglycerophosphatase and protein-tyrosine phosphatase 1</t>
  </si>
  <si>
    <t>Locus4037520</t>
  </si>
  <si>
    <t>gi|116026|sp|P08962.2|CD63_HUMAN</t>
  </si>
  <si>
    <t>RecName: Full=CD63 antigen</t>
  </si>
  <si>
    <t>Locus543872</t>
  </si>
  <si>
    <t>gi|20455352|sp|Q91V51.1|TTLL1_MOUSE</t>
  </si>
  <si>
    <t>RecName: Full=Probable tubulin polyglutamylase TTLL1</t>
  </si>
  <si>
    <t>Locus322665</t>
  </si>
  <si>
    <t>Locus7547044</t>
  </si>
  <si>
    <t>gi|1352307|sp|P49005.1|DPOD2_HUMAN</t>
  </si>
  <si>
    <t>RecName: Full=DNA polymerase delta subunit 2</t>
  </si>
  <si>
    <t>Locus4003486</t>
  </si>
  <si>
    <t>gi|341941282|sp|P43883.2|PLIN2_MOUSE</t>
  </si>
  <si>
    <t>RecName: Full=Perilipin-2</t>
  </si>
  <si>
    <t>Locus3597686</t>
  </si>
  <si>
    <t>gi|118597211|sp|Q28QB4.2|YQGF_JANSC</t>
  </si>
  <si>
    <t>RecName: Full=Putative pre-16S rRNA nuclease</t>
  </si>
  <si>
    <t>Locus431520</t>
  </si>
  <si>
    <t>gi|51315808|sp|O60341.2|KDM1A_HUMAN</t>
  </si>
  <si>
    <t>RecName: Full=Lysine-specific histone demethylase 1A</t>
  </si>
  <si>
    <t>Locus3974036</t>
  </si>
  <si>
    <t>gi|257096636|sp|Q4R3D4.2|EF1D_MACFA</t>
  </si>
  <si>
    <t>RecName: Full=Elongation factor 1-delta</t>
  </si>
  <si>
    <t>Locus3736852</t>
  </si>
  <si>
    <t>gi|38604743|sp|Q80YE7.3|DAPK1_MOUSE</t>
  </si>
  <si>
    <t>RecName: Full=Death-associated protein kinase 1</t>
  </si>
  <si>
    <t>Locus1190704</t>
  </si>
  <si>
    <t>gi|82231213|sp|Q5F3X4.1|U5S1_CHICK</t>
  </si>
  <si>
    <t>RecName: Full=116 kDa U5 small nuclear ribonucleoprotein component</t>
  </si>
  <si>
    <t>Locus6274425</t>
  </si>
  <si>
    <t>gi|74964766|sp|Q20681.1|BAT38_CAEEL</t>
  </si>
  <si>
    <t>RecName: Full=BTB and MATH domain-containing protein 38</t>
  </si>
  <si>
    <t>Locus4463186</t>
  </si>
  <si>
    <t>gi|75077245|sp|Q4R918.1|KIF25_MACFA</t>
  </si>
  <si>
    <t>RecName: Full=Kinesin-like protein KIF25</t>
  </si>
  <si>
    <t>Locus159285</t>
  </si>
  <si>
    <t>gi|82075352|sp|Q5F3Z9.1|ZC3HE_CHICK</t>
  </si>
  <si>
    <t>RecName: Full=Zinc finger CCCH domain-containing protein 14</t>
  </si>
  <si>
    <t>Locus6226472</t>
  </si>
  <si>
    <t>gi|112941|sp|P15802.1|AAAA_PENCH</t>
  </si>
  <si>
    <t>RecName: Full=Acyl-coenzyme A:6-aminopenicillanic-acid-acyltransferase 40 kDa form</t>
  </si>
  <si>
    <t>Locus7010508</t>
  </si>
  <si>
    <t>gi|2499769|sp|Q16667.1|CDKN3_HUMAN</t>
  </si>
  <si>
    <t>RecName: Full=Cyclin-dependent kinase inhibitor 3</t>
  </si>
  <si>
    <t>Locus5011098</t>
  </si>
  <si>
    <t>Locus3631051</t>
  </si>
  <si>
    <t>gi|166987400|sp|Q8WW35.2|TC1D2_HUMAN</t>
  </si>
  <si>
    <t>RecName: Full=Tctex1 domain-containing protein 2</t>
  </si>
  <si>
    <t>Locus28190</t>
  </si>
  <si>
    <t>Locus1429538</t>
  </si>
  <si>
    <t>Locus5020428</t>
  </si>
  <si>
    <t>gi|1531522200|sp|A1ZAV1.2|C2D2A_DROME</t>
  </si>
  <si>
    <t>RecName: Full=Coiled-coil and C2 domain-containing protein 2A</t>
  </si>
  <si>
    <t>Locus7365105</t>
  </si>
  <si>
    <t>gi|363805411|sp|B7PRF6.1|MTND_IXOSC</t>
  </si>
  <si>
    <t>Locus156186</t>
  </si>
  <si>
    <t>NU_QCR6</t>
  </si>
  <si>
    <t>gi|75029893|sp|Q4PMB3.1|RS4_IXOSC</t>
  </si>
  <si>
    <t>RecName: Full=40S ribosomal protein S4</t>
  </si>
  <si>
    <t>Locus8361064</t>
  </si>
  <si>
    <t>Locus8694313</t>
  </si>
  <si>
    <t>gi|548663|sp|Q06609.1|RAD51_HUMAN</t>
  </si>
  <si>
    <t>RecName: Full=DNA repair protein RAD51 homolog 1</t>
  </si>
  <si>
    <t>Locus3361330</t>
  </si>
  <si>
    <t>gi|81903615|sp|Q9CR41.2|HYPK_MOUSE</t>
  </si>
  <si>
    <t>RecName: Full=Huntingtin-interacting protein K</t>
  </si>
  <si>
    <t>Locus5536536</t>
  </si>
  <si>
    <t>gi|81891360|sp|Q6AYK9.1|CDYL_RAT</t>
  </si>
  <si>
    <t>RecName: Full=Chromodomain Y-like protein</t>
  </si>
  <si>
    <t>Locus8339296</t>
  </si>
  <si>
    <t>gi|120968|sp|P80147.2|GABT_PIG</t>
  </si>
  <si>
    <t>RecName: Full=4-aminobutyrate aminotransferase</t>
  </si>
  <si>
    <t>Locus3915040</t>
  </si>
  <si>
    <t>Locus277348</t>
  </si>
  <si>
    <t>Locus3083628</t>
  </si>
  <si>
    <t>gi|82237451|sp|Q6P2Y2.1|DAW1_XENTR</t>
  </si>
  <si>
    <t>RecName: Full=Dynein assembly factor with WDR repeat domains 1</t>
  </si>
  <si>
    <t>Locus1519679</t>
  </si>
  <si>
    <t>gi|82075418|sp|Q5F452.1|MTMR8_CHICK</t>
  </si>
  <si>
    <t>RecName: Full=Myotubularin-related protein 8</t>
  </si>
  <si>
    <t>Locus8376337</t>
  </si>
  <si>
    <t>gi|75070765|sp|Q5RB37.1|ITIH3_PONAB</t>
  </si>
  <si>
    <t>Locus631399</t>
  </si>
  <si>
    <t>Locus3355443</t>
  </si>
  <si>
    <t>gi|123885751|sp|Q0P427.1|PPR35_DANRE</t>
  </si>
  <si>
    <t>RecName: Full=Protein phosphatase 1 regulatory subunit 35</t>
  </si>
  <si>
    <t>Locus199862</t>
  </si>
  <si>
    <t>gi|122136946|sp|Q2T9N4.1|PMF1_BOVIN</t>
  </si>
  <si>
    <t>RecName: Full=Polyamine-modulated factor 1</t>
  </si>
  <si>
    <t>Locus46385</t>
  </si>
  <si>
    <t>gi|75077192|sp|Q4R8W3.1|TNAP3_MACFA</t>
  </si>
  <si>
    <t>RecName: Full=Tumor necrosis factor alpha-induced protein 3</t>
  </si>
  <si>
    <t>Locus6489358</t>
  </si>
  <si>
    <t>gi|27923832|sp|Q9I7F7.3|ACKL_DROME</t>
  </si>
  <si>
    <t>RecName: Full=Activated Cdc42 kinase-like</t>
  </si>
  <si>
    <t>Locus7057169</t>
  </si>
  <si>
    <t>gi|401012|sp|P30876.1|RPB2_HUMAN</t>
  </si>
  <si>
    <t>RecName: Full=DNA-directed RNA polymerase II subunit RPB2</t>
  </si>
  <si>
    <t>Locus6073420</t>
  </si>
  <si>
    <t>gi|30173484|sp|Q9H0D6.1|XRN2_HUMAN</t>
  </si>
  <si>
    <t>RecName: Full=5'-3' exoribonuclease 2</t>
  </si>
  <si>
    <t>Locus304085</t>
  </si>
  <si>
    <t>gi|1350686|sp|P49165.1|RL4_URECA</t>
  </si>
  <si>
    <t>RecName: Full=60S ribosomal protein L4</t>
  </si>
  <si>
    <t>Locus608059</t>
  </si>
  <si>
    <t>gi|93138709|sp|Q15063.2|POSTN_HUMAN</t>
  </si>
  <si>
    <t>RecName: Full=Periostin</t>
  </si>
  <si>
    <t>Locus6300112</t>
  </si>
  <si>
    <t>gi|166919153|sp|Q6P2D8.2|XRRA1_HUMAN</t>
  </si>
  <si>
    <t>RecName: Full=X-ray radiation resistance-associated protein 1</t>
  </si>
  <si>
    <t>Locus6721064</t>
  </si>
  <si>
    <t>gi|2494216|sp|Q16960.1|DYI3_HELCR</t>
  </si>
  <si>
    <t>RecName: Full=Dynein intermediate chain 3</t>
  </si>
  <si>
    <t>Locus195199</t>
  </si>
  <si>
    <t>gi|281312478|sp|B1WBD7.1|UBP20_XENLA</t>
  </si>
  <si>
    <t>RecName: Full=Ubiquitin carboxyl-terminal hydrolase 20</t>
  </si>
  <si>
    <t>Locus2887245</t>
  </si>
  <si>
    <t>gi|82186625|sp|Q6P886.1|DBR1_XENTR</t>
  </si>
  <si>
    <t>RecName: Full=Lariat debranching enzyme</t>
  </si>
  <si>
    <t>Locus267612</t>
  </si>
  <si>
    <t>gi|187470877|sp|A6H8T2.2|CASC1_DANRE</t>
  </si>
  <si>
    <t>RecName: Full=Protein CASC1</t>
  </si>
  <si>
    <t>Locus5252805</t>
  </si>
  <si>
    <t>gi|52783155|sp|Q6AXS5.2|PAIRB_RAT</t>
  </si>
  <si>
    <t>RecName: Full=Plasminogen activator inhibitor 1 RNA-binding protein</t>
  </si>
  <si>
    <t>Locus7457428</t>
  </si>
  <si>
    <t>gi|122144074|sp|Q3ZBZ8.1|STIP1_BOVIN</t>
  </si>
  <si>
    <t>RecName: Full=Stress-induced-phosphoprotein 1</t>
  </si>
  <si>
    <t>Locus2599938</t>
  </si>
  <si>
    <t>Locus33248</t>
  </si>
  <si>
    <t>gi|152031718|sp|Q5NC05.2|TTF2_MOUSE</t>
  </si>
  <si>
    <t>RecName: Full=Transcription termination factor 2</t>
  </si>
  <si>
    <t>Locus489437</t>
  </si>
  <si>
    <t>gi|82206440|sp|Q708S7.1|ASI1A_DANRE</t>
  </si>
  <si>
    <t>RecName: Full=Acid-sensing ion channel 1A</t>
  </si>
  <si>
    <t>Locus5980909</t>
  </si>
  <si>
    <t>gi|30172941|sp|Q9BPX3.1|CND3_HUMAN</t>
  </si>
  <si>
    <t>RecName: Full=Condensin complex subunit 3</t>
  </si>
  <si>
    <t>Locus7981169</t>
  </si>
  <si>
    <t>gi|146345397|sp|Q99715.2|COCA1_HUMAN</t>
  </si>
  <si>
    <t>RecName: Full=Collagen alpha-1(XII) chain</t>
  </si>
  <si>
    <t>Locus1304228</t>
  </si>
  <si>
    <t>gi|296439473|sp|Q8IVF4.4|DYH10_HUMAN</t>
  </si>
  <si>
    <t>RecName: Full=Dynein heavy chain 10</t>
  </si>
  <si>
    <t>Locus4957948</t>
  </si>
  <si>
    <t>gi|108935967|sp|Q3T0L1.1|CENPH_BOVIN</t>
  </si>
  <si>
    <t>RecName: Full=Centromere protein H</t>
  </si>
  <si>
    <t>Locus2986373</t>
  </si>
  <si>
    <t>gi|74732669|sp|Q96QF7.1|ACRC_HUMAN</t>
  </si>
  <si>
    <t>RecName: Full=Acidic repeat-containing protein</t>
  </si>
  <si>
    <t>Locus4781119</t>
  </si>
  <si>
    <t>Locus1708116</t>
  </si>
  <si>
    <t>gi|22095730|sp|Q9UGJ1.1|GCP4_HUMAN</t>
  </si>
  <si>
    <t>RecName: Full=Gamma-tubulin complex component 4</t>
  </si>
  <si>
    <t>Locus37180</t>
  </si>
  <si>
    <t>gi|190410910|sp|A7Y2W8.1|SC6A9_XENLA</t>
  </si>
  <si>
    <t>RecName: Full=Sodium- and chloride-dependent glycine transporter 1</t>
  </si>
  <si>
    <t>Locus6734935</t>
  </si>
  <si>
    <t>gi|205829464|sp|B2RC85.2|R10B2_HUMAN</t>
  </si>
  <si>
    <t>RecName: Full=Radial spoke head 10 homolog B2</t>
  </si>
  <si>
    <t>Locus390822</t>
  </si>
  <si>
    <t>gi|322518338|sp|C3XVT5.1|LIS1_BRAFL</t>
  </si>
  <si>
    <t>RecName: Full=Lissencephaly-1 homolog</t>
  </si>
  <si>
    <t>Locus6823379</t>
  </si>
  <si>
    <t>gi|347602472|sp|P0CW27.1|CC166_HUMAN</t>
  </si>
  <si>
    <t>RecName: Full=Coiled-coil domain-containing protein 166</t>
  </si>
  <si>
    <t>Locus1734470</t>
  </si>
  <si>
    <t>Locus6734981</t>
  </si>
  <si>
    <t>gi|20454851|sp|Q9JJR5.1|AKIP1_MOUSE</t>
  </si>
  <si>
    <t>RecName: Full=A-kinase-interacting protein 1</t>
  </si>
  <si>
    <t>Locus1799922</t>
  </si>
  <si>
    <t>Locus226298</t>
  </si>
  <si>
    <t>gi|123889061|sp|Q1LXS2.1|PSMG2_DANRE</t>
  </si>
  <si>
    <t>RecName: Full=Proteasome assembly chaperone 2</t>
  </si>
  <si>
    <t>Locus2447968</t>
  </si>
  <si>
    <t>gi|74737189|sp|Q6P2C0.1|WDR93_HUMAN</t>
  </si>
  <si>
    <t>RecName: Full=WD repeat-containing protein 93</t>
  </si>
  <si>
    <t>Locus3830004</t>
  </si>
  <si>
    <t>gi|1708933|sp|P51950.1|MAT1_MARGL</t>
  </si>
  <si>
    <t>RecName: Full=CDK-activating kinase assembly factor MAT1</t>
  </si>
  <si>
    <t>Locus155527</t>
  </si>
  <si>
    <t>gi|74997522|sp|Q55G87.1|CANB1_DICDI</t>
  </si>
  <si>
    <t>Locus6265355</t>
  </si>
  <si>
    <t>gi|221271932|sp|B5FZ42.1|SVBP_TAEGU</t>
  </si>
  <si>
    <t>RecName: Full=Small vasohibin-binding protein</t>
  </si>
  <si>
    <t>Locus1165886</t>
  </si>
  <si>
    <t>gi|158563967|sp|Q6PIW4.2|FIGL1_HUMAN</t>
  </si>
  <si>
    <t>RecName: Full=Fidgetin-like protein 1</t>
  </si>
  <si>
    <t>Locus619618</t>
  </si>
  <si>
    <t>Locus3753267</t>
  </si>
  <si>
    <t>gi|123888555|sp|Q1LVE8.1|SF3B3_DANRE</t>
  </si>
  <si>
    <t>RecName: Full=Splicing factor 3B subunit 3</t>
  </si>
  <si>
    <t>Locus12999</t>
  </si>
  <si>
    <t>Locus73871</t>
  </si>
  <si>
    <t>gi|109919868|sp|P79098.4|AMPN_BOVIN</t>
  </si>
  <si>
    <t>RecName: Full=Aminopeptidase N</t>
  </si>
  <si>
    <t>Locus4922778</t>
  </si>
  <si>
    <t>gi|30172764|sp|O13067.1|CND2_XENLA</t>
  </si>
  <si>
    <t>RecName: Full=Condensin complex subunit 2</t>
  </si>
  <si>
    <t>Locus216562</t>
  </si>
  <si>
    <t>gi|158706461|sp|Q5RG45.2|CP135_DANRE</t>
  </si>
  <si>
    <t>Locus6066749</t>
  </si>
  <si>
    <t>Locus1897611</t>
  </si>
  <si>
    <t>gi|46395578|sp|P83425.1|HIP_MYTED</t>
  </si>
  <si>
    <t>RecName: Full=Heavy metal-binding protein HIP</t>
  </si>
  <si>
    <t>Locus2892738</t>
  </si>
  <si>
    <t>gi|28201889|sp|Q9DE26.1|RUVB1_XENLA</t>
  </si>
  <si>
    <t>RecName: Full=RuvB-like 1</t>
  </si>
  <si>
    <t>Locus5065424</t>
  </si>
  <si>
    <t>gi|290463320|sp|B9EJI9.1|T229A_MOUSE</t>
  </si>
  <si>
    <t>RecName: Full=Transmembrane protein 229A</t>
  </si>
  <si>
    <t>Locus886644</t>
  </si>
  <si>
    <t>gi|6685453|sp|Q25464.1|FP2_MYTGA</t>
  </si>
  <si>
    <t>RecName: Full=Adhesive plaque matrix protein 2</t>
  </si>
  <si>
    <t>Locus6258463</t>
  </si>
  <si>
    <t>gi|81912968|sp|Q80ZF0.1|CORA1_RAT</t>
  </si>
  <si>
    <t>RecName: Full=Collagen alpha-1(XXVII) chain</t>
  </si>
  <si>
    <t>Locus4704451</t>
  </si>
  <si>
    <t>gi|74797781|sp|Q7JQ32.1|GC76C_DROME</t>
  </si>
  <si>
    <t>RecName: Full=Receptor-type guanylate cyclase Gyc76C</t>
  </si>
  <si>
    <t>Locus7552320</t>
  </si>
  <si>
    <t>gi|62299023|sp|Q56242.2|UVRA_THET8</t>
  </si>
  <si>
    <t>RecName: Full=UvrABC system protein A</t>
  </si>
  <si>
    <t>Locus1591109</t>
  </si>
  <si>
    <t>gi|7388049|sp|Q9XER8.1|RAB7_GOSHI</t>
  </si>
  <si>
    <t>RecName: Full=Ras-related protein Rab7</t>
  </si>
  <si>
    <t>Locus2463329</t>
  </si>
  <si>
    <t>gi|378526624|sp|F1NVK6.2|TM237_CHICK</t>
  </si>
  <si>
    <t>RecName: Full=Transmembrane protein 237</t>
  </si>
  <si>
    <t>Locus5598985</t>
  </si>
  <si>
    <t>gi|147744566|sp|O35760.2|IDI1_RAT</t>
  </si>
  <si>
    <t>RecName: Full=Isopentenyl-diphosphate Delta-isomerase 1</t>
  </si>
  <si>
    <t>Locus6310675</t>
  </si>
  <si>
    <t>gi|172045622|sp|A8CVX7.1|TTLL6_DANRE</t>
  </si>
  <si>
    <t>RecName: Full=Tubulin polyglutamylase ttll6</t>
  </si>
  <si>
    <t>Locus585079</t>
  </si>
  <si>
    <t>gi|341940446|sp|Q61483.2|DLL1_MOUSE</t>
  </si>
  <si>
    <t>RecName: Full=Delta-like protein 1</t>
  </si>
  <si>
    <t>Locus8051984</t>
  </si>
  <si>
    <t>gi|3024710|sp|Q91858.1|TAF12_XENLA</t>
  </si>
  <si>
    <t>RecName: Full=Transcription initiation factor TFIID subunit 12</t>
  </si>
  <si>
    <t>Locus6292062</t>
  </si>
  <si>
    <t>gi|123911122|sp|Q08BJ2.1|KHDR2_DANRE</t>
  </si>
  <si>
    <t>RecName: Full=KH domain-containing</t>
  </si>
  <si>
    <t>Locus6167450</t>
  </si>
  <si>
    <t>gi|82178377|sp|Q58E76.1|ATD3A_XENLA</t>
  </si>
  <si>
    <t>RecName: Full=ATPase family AAA domain-containing protein 3-A</t>
  </si>
  <si>
    <t>Locus7533428</t>
  </si>
  <si>
    <t>gi|20137880|sp|Q93XE1.1|CHMO_AMATR</t>
  </si>
  <si>
    <t>RecName: Full=Choline monooxygenase</t>
  </si>
  <si>
    <t>Locus3219192</t>
  </si>
  <si>
    <t>gi|30172983|sp|Q9YHY6.1|CND1_XENLA</t>
  </si>
  <si>
    <t>RecName: Full=Condensin complex subunit 1</t>
  </si>
  <si>
    <t>Locus6257934</t>
  </si>
  <si>
    <t>gi|74669584|sp|Q4WJ81.1|CRZA_ASPFU</t>
  </si>
  <si>
    <t>RecName: Full=C2H2 finger domain transcription factor crzA</t>
  </si>
  <si>
    <t>Locus6901993</t>
  </si>
  <si>
    <t>gi|12230353|sp|Q9Y5B8.1|NDK7_HUMAN</t>
  </si>
  <si>
    <t>RecName: Full=Nucleoside diphosphate kinase 7</t>
  </si>
  <si>
    <t>Locus3334</t>
  </si>
  <si>
    <t>gi|1239396344|sp|Q5WRN1.2|TSP21_CAEEL</t>
  </si>
  <si>
    <t>RecName: Full=Tetraspanin-21</t>
  </si>
  <si>
    <t>Locus475864</t>
  </si>
  <si>
    <t>Locus332966</t>
  </si>
  <si>
    <t>Locus4521251</t>
  </si>
  <si>
    <t>gi|37538035|sp|Q91VU6.1|DCA11_MOUSE</t>
  </si>
  <si>
    <t>RecName: Full=DDB1- and CUL4-associated factor 11</t>
  </si>
  <si>
    <t>Locus8715944</t>
  </si>
  <si>
    <t>gi|221271937|sp|Q6PBK1.2|CCD58_DANRE</t>
  </si>
  <si>
    <t>RecName: Full=Coiled-coil domain-containing protein 58</t>
  </si>
  <si>
    <t>Locus204391</t>
  </si>
  <si>
    <t>gi|259016204|sp|Q8IZJ3.2|CPMD8_HUMAN</t>
  </si>
  <si>
    <t>RecName: Full=C3 and PZP-like alpha-2-macroglobulin domain-containing protein 8</t>
  </si>
  <si>
    <t>Locus5656876</t>
  </si>
  <si>
    <t>gi|110808216|sp|Q32M08.1|DUS4L_MOUSE</t>
  </si>
  <si>
    <t>RecName: Full=tRNA-dihydrouridine(20a/20b) synthase [NAD(P)+]-like</t>
  </si>
  <si>
    <t>Locus1167027</t>
  </si>
  <si>
    <t>Locus3745714</t>
  </si>
  <si>
    <t>Locus6120668</t>
  </si>
  <si>
    <t>gi|94730682|sp|Q2TGI5.1|ZDH24_RAT</t>
  </si>
  <si>
    <t>RecName: Full=Probable palmitoyltransferase ZDHHC24</t>
  </si>
  <si>
    <t>Locus1249099</t>
  </si>
  <si>
    <t>gi|75042591|sp|Q5RF32.1|BHMT2_PONAB</t>
  </si>
  <si>
    <t>RecName: Full=S-methylmethionine--homocysteine S-methyltransferase BHMT2</t>
  </si>
  <si>
    <t>Locus8032352</t>
  </si>
  <si>
    <t>gi|81950928|sp|Q8JTH0.1|GLYCO_ABLVH</t>
  </si>
  <si>
    <t>RecName: Full=Glycoprotein</t>
  </si>
  <si>
    <t>Locus1932248</t>
  </si>
  <si>
    <t>gi|229462802|sp|Q8N0Z6.2|TTC5_HUMAN</t>
  </si>
  <si>
    <t>RecName: Full=Tetratricopeptide repeat protein 5</t>
  </si>
  <si>
    <t>Locus2969057</t>
  </si>
  <si>
    <t>Locus129657</t>
  </si>
  <si>
    <t>gi|166218135|sp|Q96JK4.2|HIPL1_HUMAN</t>
  </si>
  <si>
    <t>RecName: Full=HHIP-like protein 1</t>
  </si>
  <si>
    <t>Locus6589190</t>
  </si>
  <si>
    <t>gi|74734313|sp|Q9NQC8.1|IFT46_HUMAN</t>
  </si>
  <si>
    <t>RecName: Full=Intraflagellar transport protein 46 homolog</t>
  </si>
  <si>
    <t>Locus6275520</t>
  </si>
  <si>
    <t>gi|76803807|sp|Q13415.2|ORC1_HUMAN</t>
  </si>
  <si>
    <t>RecName: Full=Origin recognition complex subunit 1</t>
  </si>
  <si>
    <t>Locus1735215</t>
  </si>
  <si>
    <t>gi|82654946|sp|P42695.2|CNDD3_HUMAN</t>
  </si>
  <si>
    <t>RecName: Full=Condensin-2 complex subunit D3</t>
  </si>
  <si>
    <t>Locus2475806</t>
  </si>
  <si>
    <t>Locus6288746</t>
  </si>
  <si>
    <t>gi|298352707|sp|Q5K6N0.2|TM232_MOUSE</t>
  </si>
  <si>
    <t>RecName: Full=Transmembrane protein 232</t>
  </si>
  <si>
    <t>Locus6852005</t>
  </si>
  <si>
    <t>gi|75048535|sp|Q95KD7.1|CC191_MACFA</t>
  </si>
  <si>
    <t>RecName: Full=Coiled-coil domain-containing protein 191</t>
  </si>
  <si>
    <t>Locus1505711</t>
  </si>
  <si>
    <t>Locus5967004</t>
  </si>
  <si>
    <t>gi|212276513|sp|Q14008.3|CKAP5_HUMAN</t>
  </si>
  <si>
    <t>RecName: Full=Cytoskeleton-associated protein 5</t>
  </si>
  <si>
    <t>Locus3749089</t>
  </si>
  <si>
    <t>gi|82179188|sp|Q5HZP1.1|RNH2B_XENLA</t>
  </si>
  <si>
    <t>RecName: Full=Ribonuclease H2 subunit B</t>
  </si>
  <si>
    <t>Locus1791593</t>
  </si>
  <si>
    <t>gi|82019348|sp|Q5UPG5.1|YL093_MIMIV</t>
  </si>
  <si>
    <t>RecName: Full=Putative ankyrin repeat protein L93</t>
  </si>
  <si>
    <t>Locus1995045</t>
  </si>
  <si>
    <t>gi|113273|sp|P12716.1|ACTC_PISOC</t>
  </si>
  <si>
    <t>Locus6107888</t>
  </si>
  <si>
    <t>gi|122140391|sp|Q3T0Q8.1|UT14A_BOVIN</t>
  </si>
  <si>
    <t>RecName: Full=U3 small nucleolar RNA-associated protein 14 homolog A</t>
  </si>
  <si>
    <t>Locus7865806</t>
  </si>
  <si>
    <t>gi|73921659|sp|Q8N157.1|AHI1_HUMAN</t>
  </si>
  <si>
    <t>RecName: Full=Jouberin</t>
  </si>
  <si>
    <t>Locus2079434</t>
  </si>
  <si>
    <t>gi|82182277|sp|Q6DCP5.1|SAAL1_XENLA</t>
  </si>
  <si>
    <t>RecName: Full=Protein saal1</t>
  </si>
  <si>
    <t>Locus74359</t>
  </si>
  <si>
    <t>Locus5000231</t>
  </si>
  <si>
    <t>gi|254763406|sp|P40806.3|PKSJ_BACSU</t>
  </si>
  <si>
    <t>RecName: Full=Polyketide synthase PksJ</t>
  </si>
  <si>
    <t>Locus5065084</t>
  </si>
  <si>
    <t>gi|17380347|sp|Q9P2S5.1|WRP73_HUMAN</t>
  </si>
  <si>
    <t>RecName: Full=WD repeat-containing protein WRAP73</t>
  </si>
  <si>
    <t>Locus816871</t>
  </si>
  <si>
    <t>gi|13631947|sp|Q9H1E3.1|NUCKS_HUMAN</t>
  </si>
  <si>
    <t>RecName: Full=Nuclear ubiquitous casein and cyclin-dependent kinase substrate 1</t>
  </si>
  <si>
    <t>Locus5109663</t>
  </si>
  <si>
    <t>Locus3739097</t>
  </si>
  <si>
    <t>gi|803374941|sp|F4KFT7.1|TENAC_ARATH</t>
  </si>
  <si>
    <t>RecName: Full=Bifunctional TH2 protein</t>
  </si>
  <si>
    <t>Locus2236452</t>
  </si>
  <si>
    <t>gi|259710464|sp|C6D9P6.1|ZIPA_PECCP</t>
  </si>
  <si>
    <t>RecName: Full=Cell division protein ZipA</t>
  </si>
  <si>
    <t>Locus91159</t>
  </si>
  <si>
    <t>gi|9910776|sp|O46404.1|P55G_BOVIN</t>
  </si>
  <si>
    <t>RecName: Full=Phosphatidylinositol 3-kinase regulatory subunit gamma</t>
  </si>
  <si>
    <t>Locus6691016</t>
  </si>
  <si>
    <t>NU_QCR8</t>
  </si>
  <si>
    <t>gi|56748619|sp|Q78P75.1|DYL2_RAT</t>
  </si>
  <si>
    <t>RecName: Full=Dynein light chain 2</t>
  </si>
  <si>
    <t>Locus274814</t>
  </si>
  <si>
    <t>gi|1703322|sp|P50995.1|ANX11_HUMAN</t>
  </si>
  <si>
    <t>RecName: Full=Annexin A11</t>
  </si>
  <si>
    <t>Locus803601</t>
  </si>
  <si>
    <t>Locus1592077</t>
  </si>
  <si>
    <t>gi|74810433|sp|Q7SIG4.1|DFPA_LOLVU</t>
  </si>
  <si>
    <t>RecName: Full=Diisopropyl-fluorophosphatase</t>
  </si>
  <si>
    <t>Locus4274663</t>
  </si>
  <si>
    <t>gi|59800216|sp|P62308.1|RUXG_HUMAN</t>
  </si>
  <si>
    <t>RecName: Full=Small nuclear ribonucleoprotein G</t>
  </si>
  <si>
    <t>Locus159075</t>
  </si>
  <si>
    <t>gi|212276523|sp|Q9H7B4.4|SMYD3_HUMAN</t>
  </si>
  <si>
    <t>RecName: Full=Histone-lysine N-methyltransferase SMYD3</t>
  </si>
  <si>
    <t>Locus873688</t>
  </si>
  <si>
    <t>gi|122140750|sp|Q3ZBA7.1|FXL21_BOVIN</t>
  </si>
  <si>
    <t>RecName: Full=F-box/LRR-repeat protein 21</t>
  </si>
  <si>
    <t>Locus5030124</t>
  </si>
  <si>
    <t>gi|121534|sp|P11654.1|PO210_RAT</t>
  </si>
  <si>
    <t>RecName: Full=Nuclear pore membrane glycoprotein 210</t>
  </si>
  <si>
    <t>Locus1595566</t>
  </si>
  <si>
    <t>NU_NDUA5</t>
  </si>
  <si>
    <t>gi|74752879|sp|Q9NPA8.1|ENY2_HUMAN</t>
  </si>
  <si>
    <t>RecName: Full=Transcription and mRNA export factor ENY2</t>
  </si>
  <si>
    <t>Locus347378</t>
  </si>
  <si>
    <t>gi|90110415|sp|Q14181.2|DPOA2_HUMAN</t>
  </si>
  <si>
    <t>RecName: Full=DNA polymerase alpha subunit B</t>
  </si>
  <si>
    <t>Locus6087220</t>
  </si>
  <si>
    <t>gi|1706281|sp|P54186.1|D1_ONCVO</t>
  </si>
  <si>
    <t>RecName: Full=Protein D1</t>
  </si>
  <si>
    <t>Locus6043404</t>
  </si>
  <si>
    <t>gi|74752565|sp|Q9H0I2.1|ENKD1_HUMAN</t>
  </si>
  <si>
    <t>RecName: Full=Enkurin domain-containing protein 1</t>
  </si>
  <si>
    <t>Locus4990073</t>
  </si>
  <si>
    <t>gi|117949389|sp|Q6YHK3.2|CD109_HUMAN</t>
  </si>
  <si>
    <t>RecName: Full=CD109 antigen</t>
  </si>
  <si>
    <t>Locus2739990</t>
  </si>
  <si>
    <t>gi|109940303|sp|Q3ZBE1.1|ARMC1_BOVIN</t>
  </si>
  <si>
    <t>RecName: Full=Armadillo repeat-containing protein 1</t>
  </si>
  <si>
    <t>Locus6355757</t>
  </si>
  <si>
    <t>gi|60390647|sp|Q9HAU5.1|RENT2_HUMAN</t>
  </si>
  <si>
    <t>RecName: Full=Regulator of nonsense transcripts 2</t>
  </si>
  <si>
    <t>Locus8350852</t>
  </si>
  <si>
    <t>gi|1351097|sp|P36425.2|SP17_RABIT</t>
  </si>
  <si>
    <t>RecName: Full=Sperm surface protein Sp17</t>
  </si>
  <si>
    <t>Locus1314964</t>
  </si>
  <si>
    <t>gi|46577513|sp|Q8T3Y0.2|SINAL_DROME</t>
  </si>
  <si>
    <t>RecName: Full=Probable E3 ubiquitin-protein ligase sinah</t>
  </si>
  <si>
    <t>Locus2164507</t>
  </si>
  <si>
    <t>gi|90101395|sp|Q921I2.2|KLDC4_MOUSE</t>
  </si>
  <si>
    <t>RecName: Full=Kelch domain-containing protein 4</t>
  </si>
  <si>
    <t>Locus444193</t>
  </si>
  <si>
    <t>gi|6174925|sp|P31228.2|OXDD_BOVIN</t>
  </si>
  <si>
    <t>RecName: Full=D-aspartate oxidase</t>
  </si>
  <si>
    <t>Locus206529</t>
  </si>
  <si>
    <t>Locus1704452</t>
  </si>
  <si>
    <t>Locus6811469</t>
  </si>
  <si>
    <t>gi|2498846|sp|Q62193.1|RFA2_MOUSE</t>
  </si>
  <si>
    <t>RecName: Full=Replication protein A 32 kDa subunit</t>
  </si>
  <si>
    <t>Locus613772</t>
  </si>
  <si>
    <t>Locus6816795</t>
  </si>
  <si>
    <t>gi|81912059|sp|Q7TP17.1|U2AF4_RAT</t>
  </si>
  <si>
    <t>RecName: Full=Splicing factor U2AF 26 kDa subunit</t>
  </si>
  <si>
    <t>Locus2479306</t>
  </si>
  <si>
    <t>gi|41688590|sp|Q91YE6.3|IPO9_MOUSE</t>
  </si>
  <si>
    <t>RecName: Full=Importin-9</t>
  </si>
  <si>
    <t>Locus2835405</t>
  </si>
  <si>
    <t>Locus4855034</t>
  </si>
  <si>
    <t>gi|66773938|sp|Q9D1C9.1|RRP7A_MOUSE</t>
  </si>
  <si>
    <t>RecName: Full=Ribosomal RNA-processing protein 7 homolog A</t>
  </si>
  <si>
    <t>Locus6984647</t>
  </si>
  <si>
    <t>gi|12230175|sp|Q9VYD7.1|TIM9_DROME</t>
  </si>
  <si>
    <t>RecName: Full=Mitochondrial import inner membrane translocase subunit Tim9</t>
  </si>
  <si>
    <t>Locus6292844</t>
  </si>
  <si>
    <t>gi|60391794|sp|P62297.1|ASPM_SHEEP</t>
  </si>
  <si>
    <t>Locus927521</t>
  </si>
  <si>
    <t>Locus2429127</t>
  </si>
  <si>
    <t>gi|81887996|sp|Q561K4.1|CCD32_RAT</t>
  </si>
  <si>
    <t>RecName: Full=Coiled-coil domain-containing protein 32</t>
  </si>
  <si>
    <t>Locus2727726</t>
  </si>
  <si>
    <t>Locus3822766</t>
  </si>
  <si>
    <t>Locus4304066</t>
  </si>
  <si>
    <t>gi|205831576|sp|B1AZP2.1|DLGP4_MOUSE</t>
  </si>
  <si>
    <t>RecName: Full=Disks large-associated protein 4</t>
  </si>
  <si>
    <t>Locus6838742</t>
  </si>
  <si>
    <t>gi|74750415|sp|Q86UC2.1|RSPH3_HUMAN</t>
  </si>
  <si>
    <t>RecName: Full=Radial spoke head protein 3 homolog</t>
  </si>
  <si>
    <t>Locus1509865</t>
  </si>
  <si>
    <t>gi|122137109|sp|Q2TBX0.1|ZPR1_BOVIN</t>
  </si>
  <si>
    <t>RecName: Full=Zinc finger protein ZPR1</t>
  </si>
  <si>
    <t>Locus1103143</t>
  </si>
  <si>
    <t>gi|82236545|sp|Q6GPJ8.1|CEP97_XENLA</t>
  </si>
  <si>
    <t>RecName: Full=Centrosomal protein of 97 kDa</t>
  </si>
  <si>
    <t>Locus1842803</t>
  </si>
  <si>
    <t>gi|116057|sp|P19336.1|CYR61_CHICK</t>
  </si>
  <si>
    <t>RecName: Full=Protein CYR61</t>
  </si>
  <si>
    <t>Locus140696</t>
  </si>
  <si>
    <t>gi|122135327|sp|Q29RZ4.1|ZNF2_BOVIN</t>
  </si>
  <si>
    <t>RecName: Full=Zinc finger protein 2</t>
  </si>
  <si>
    <t>Locus427217</t>
  </si>
  <si>
    <t>gi|75054879|sp|Q5R7T9.1|MTF2_PONAB</t>
  </si>
  <si>
    <t>RecName: Full=Metal-response element-binding transcription factor 2</t>
  </si>
  <si>
    <t>Locus5836329</t>
  </si>
  <si>
    <t>gi|123789064|sp|Q4G069.1|RMD1_RAT</t>
  </si>
  <si>
    <t>RecName: Full=Regulator of microtubule dynamics protein 1</t>
  </si>
  <si>
    <t>Locus5036979</t>
  </si>
  <si>
    <t>gi|1351544|sp|P47565.1|Y323_MYCGE</t>
  </si>
  <si>
    <t>RecName: Full=Uncharacterized protein MG323</t>
  </si>
  <si>
    <t>Locus1215317</t>
  </si>
  <si>
    <t>gi|74717983|sp|Q9H0I3.1|CC113_HUMAN</t>
  </si>
  <si>
    <t>Locus1607119</t>
  </si>
  <si>
    <t>Locus1213914</t>
  </si>
  <si>
    <t>gi|116242787|sp|Q15393.4|SF3B3_HUMAN</t>
  </si>
  <si>
    <t>Locus1471907</t>
  </si>
  <si>
    <t>gi|229891117|sp|B2WME4.1|MTLD_PYRTR</t>
  </si>
  <si>
    <t>RecName: Full=Mannitol-1-phosphate 5-dehydrogenase</t>
  </si>
  <si>
    <t>Locus5023100</t>
  </si>
  <si>
    <t>gi|308153427|sp|Q0VAA2.2|LR74A_HUMAN</t>
  </si>
  <si>
    <t>Locus4728764</t>
  </si>
  <si>
    <t>gi|122131847|sp|Q06AA4.1|SNRPA_PIG</t>
  </si>
  <si>
    <t>RecName: Full=U1 small nuclear ribonucleoprotein A</t>
  </si>
  <si>
    <t>Locus1903971</t>
  </si>
  <si>
    <t>Locus2688730</t>
  </si>
  <si>
    <t>Locus5033272</t>
  </si>
  <si>
    <t>gi|74734245|sp|Q9HAV4.1|XPO5_HUMAN</t>
  </si>
  <si>
    <t>RecName: Full=Exportin-5</t>
  </si>
  <si>
    <t>Locus2866264</t>
  </si>
  <si>
    <t>gi|75047094|sp|Q8HZY8.1|CC148_MACFA</t>
  </si>
  <si>
    <t>RecName: Full=Coiled-coil domain-containing protein 148</t>
  </si>
  <si>
    <t>Locus2682920</t>
  </si>
  <si>
    <t>gi|109892956|sp|Q29RM3.1|REEP5_BOVIN</t>
  </si>
  <si>
    <t>RecName: Full=Receptor expression-enhancing protein 5</t>
  </si>
  <si>
    <t>Locus5033359</t>
  </si>
  <si>
    <t>gi|76363477|sp|Q9R0D8.1|WDR54_MOUSE</t>
  </si>
  <si>
    <t>RecName: Full=WD repeat-containing protein 54</t>
  </si>
  <si>
    <t>Locus8364600</t>
  </si>
  <si>
    <t>gi|13124179|sp|O70165.1|FCN1_MOUSE</t>
  </si>
  <si>
    <t>RecName: Full=Ficolin-1</t>
  </si>
  <si>
    <t>Locus122069</t>
  </si>
  <si>
    <t>gi|82093369|sp|Q76I90.1|NUF2_CHICK</t>
  </si>
  <si>
    <t>RecName: Full=Kinetochore protein Nuf2</t>
  </si>
  <si>
    <t>Locus5715037</t>
  </si>
  <si>
    <t>gi|81889459|sp|Q5SF07.1|IF2B2_MOUSE</t>
  </si>
  <si>
    <t>RecName: Full=Insulin-like growth factor 2 mRNA-binding protein 2</t>
  </si>
  <si>
    <t>Locus8716261</t>
  </si>
  <si>
    <t>gi|59797886|sp|Q9CX99.1|GRAP_MOUSE</t>
  </si>
  <si>
    <t>RecName: Full=GRB2-related adapter protein</t>
  </si>
  <si>
    <t>Locus3904008</t>
  </si>
  <si>
    <t>Locus345457</t>
  </si>
  <si>
    <t>gi|123914300|sp|Q0IHN5.1|EME2_XENTR</t>
  </si>
  <si>
    <t>RecName: Full=Probable crossover junction endonuclease EME2</t>
  </si>
  <si>
    <t>Locus4806119</t>
  </si>
  <si>
    <t>gi|74728470|sp|Q8N0W5.1|IQCK_HUMAN</t>
  </si>
  <si>
    <t>RecName: Full=IQ domain-containing protein K</t>
  </si>
  <si>
    <t>Locus162255</t>
  </si>
  <si>
    <t>gi|290463353|sp|A7SM54.1|UFC1_NEMVE</t>
  </si>
  <si>
    <t>RecName: Full=Ubiquitin-fold modifier-conjugating enzyme 1</t>
  </si>
  <si>
    <t>Locus1111478</t>
  </si>
  <si>
    <t>gi|81909710|sp|Q5I0C4.1|ABHEA_RAT</t>
  </si>
  <si>
    <t>RecName: Full=Protein ABHD14A</t>
  </si>
  <si>
    <t>Locus6299055</t>
  </si>
  <si>
    <t>gi|229462975|sp|Q9P2K1.3|C2D2A_HUMAN</t>
  </si>
  <si>
    <t>Locus81426</t>
  </si>
  <si>
    <t>gi|408407565|sp|E2RYF8.1|TPX2_PATPE</t>
  </si>
  <si>
    <t>RecName: Full=Targeting protein for Xklp2 homolog</t>
  </si>
  <si>
    <t>Locus487304</t>
  </si>
  <si>
    <t>gi|313104038|sp|Q7Z4L5.2|TT21B_HUMAN</t>
  </si>
  <si>
    <t>RecName: Full=Tetratricopeptide repeat protein 21B</t>
  </si>
  <si>
    <t>Locus519064</t>
  </si>
  <si>
    <t>gi|67461043|sp|Q80V62.2|FACD2_MOUSE</t>
  </si>
  <si>
    <t>RecName: Full=Fanconi anemia group D2 protein homolog</t>
  </si>
  <si>
    <t>Locus4600742</t>
  </si>
  <si>
    <t>gi|122138861|sp|Q32PD8.1|LERL1_BOVIN</t>
  </si>
  <si>
    <t>RecName: Full=Leptin receptor overlapping transcript-like 1</t>
  </si>
  <si>
    <t>Locus9586</t>
  </si>
  <si>
    <t>gi|81871895|sp|Q5SUR0.1|PUR4_MOUSE</t>
  </si>
  <si>
    <t>RecName: Full=Phosphoribosylformylglycinamidine synthase</t>
  </si>
  <si>
    <t>Locus6253703</t>
  </si>
  <si>
    <t>gi|82200216|sp|Q6DFJ9.1|CCNJ_XENLA</t>
  </si>
  <si>
    <t>RecName: Full=Cyclin-J</t>
  </si>
  <si>
    <t>Locus650341</t>
  </si>
  <si>
    <t>gi|66774137|sp|Q8NI77.2|KI18A_HUMAN</t>
  </si>
  <si>
    <t>RecName: Full=Kinesin-like protein KIF18A</t>
  </si>
  <si>
    <t>Locus5014503</t>
  </si>
  <si>
    <t>gi|29428029|sp|Q9NW08.2|RPC2_HUMAN</t>
  </si>
  <si>
    <t>RecName: Full=DNA-directed RNA polymerase III subunit RPC2</t>
  </si>
  <si>
    <t>Locus5393968</t>
  </si>
  <si>
    <t>gi|82179047|sp|Q5FW42.1|DCTN2_XENTR</t>
  </si>
  <si>
    <t>RecName: Full=Dynactin subunit 2</t>
  </si>
  <si>
    <t>Locus6709383</t>
  </si>
  <si>
    <t>gi|322510133|sp|Q8WUQ7.3|CATIN_HUMAN</t>
  </si>
  <si>
    <t>RecName: Full=Cactin</t>
  </si>
  <si>
    <t>Locus236383</t>
  </si>
  <si>
    <t>Locus1201829</t>
  </si>
  <si>
    <t>gi|28376971|sp|O08688.1|CAN5_MOUSE</t>
  </si>
  <si>
    <t>Locus2350070</t>
  </si>
  <si>
    <t>Locus4967125</t>
  </si>
  <si>
    <t>Locus31294</t>
  </si>
  <si>
    <t>gi|374095448|sp|O97790.2|TBCD1_BOVIN</t>
  </si>
  <si>
    <t>RecName: Full=TBC1 domain family member 1</t>
  </si>
  <si>
    <t>Locus501689</t>
  </si>
  <si>
    <t>gi|90101282|sp|Q7Z5Q5.2|DPOLN_HUMAN</t>
  </si>
  <si>
    <t>RecName: Full=DNA polymerase nu</t>
  </si>
  <si>
    <t>Locus1466720</t>
  </si>
  <si>
    <t>gi|251764592|sp|B2GEY3.1|ADDB_LACF3</t>
  </si>
  <si>
    <t>RecName: Full=ATP-dependent helicase/deoxyribonuclease subunit B</t>
  </si>
  <si>
    <t>Locus3683251</t>
  </si>
  <si>
    <t>Locus818582</t>
  </si>
  <si>
    <t>Locus3198654</t>
  </si>
  <si>
    <t>gi|81892108|sp|Q6NZG4.1|DDIAS_MOUSE</t>
  </si>
  <si>
    <t>RecName: Full=DNA damage-induced apoptosis suppressor protein</t>
  </si>
  <si>
    <t>Locus3573998</t>
  </si>
  <si>
    <t>gi|23396523|sp|Q9R1K9.1|CETN2_MOUSE</t>
  </si>
  <si>
    <t>RecName: Full=Centrin-2</t>
  </si>
  <si>
    <t>Locus1962838</t>
  </si>
  <si>
    <t>Locus8410926</t>
  </si>
  <si>
    <t>Locus2779879</t>
  </si>
  <si>
    <t>gi|31076619|sp|Q8UWA5.3|CAH2_TRIHK</t>
  </si>
  <si>
    <t>RecName: Full=Carbonic anhydrase 2</t>
  </si>
  <si>
    <t>Locus47742</t>
  </si>
  <si>
    <t>Locus6770506</t>
  </si>
  <si>
    <t>gi|74733533|sp|Q9H173.1|SIL1_HUMAN</t>
  </si>
  <si>
    <t>RecName: Full=Nucleotide exchange factor SIL1</t>
  </si>
  <si>
    <t>Locus1040753</t>
  </si>
  <si>
    <t>Locus4274193</t>
  </si>
  <si>
    <t>gi|20532206|sp|O75832.1|PSD10_HUMAN</t>
  </si>
  <si>
    <t>RecName: Full=26S proteasome non-ATPase regulatory subunit 10</t>
  </si>
  <si>
    <t>Locus7443900</t>
  </si>
  <si>
    <t>gi|129694|sp|P12004.1|PCNA_HUMAN</t>
  </si>
  <si>
    <t>RecName: Full=Proliferating cell nuclear antigen</t>
  </si>
  <si>
    <t>Locus3608593</t>
  </si>
  <si>
    <t>gi|122063316|sp|Q32L77.1|CI135_BOVIN</t>
  </si>
  <si>
    <t>RecName: Full=Protein C9orf135 homolog</t>
  </si>
  <si>
    <t>Locus1590981</t>
  </si>
  <si>
    <t>gi|14548230|sp|Q9NZL6.1|RGL1_HUMAN</t>
  </si>
  <si>
    <t>RecName: Full=Ral guanine nucleotide dissociation stimulator-like 1</t>
  </si>
  <si>
    <t>Locus591534</t>
  </si>
  <si>
    <t>gi|327478536|sp|O70472.2|TM131_MOUSE</t>
  </si>
  <si>
    <t>RecName: Full=Transmembrane protein 131</t>
  </si>
  <si>
    <t>Locus8197337</t>
  </si>
  <si>
    <t>gi|62510787|sp|Q6P8G1.1|ILF2_XENTR</t>
  </si>
  <si>
    <t>RecName: Full=Interleukin enhancer-binding factor 2 homolog</t>
  </si>
  <si>
    <t>Locus320061</t>
  </si>
  <si>
    <t>gi|62286511|sp|Q5RC69.1|DCTD_PONAB</t>
  </si>
  <si>
    <t>RecName: Full=Deoxycytidylate deaminase</t>
  </si>
  <si>
    <t>Locus4293517</t>
  </si>
  <si>
    <t>gi|126253798|sp|Q1LXI5.2|RM54_DANRE</t>
  </si>
  <si>
    <t>RecName: Full=39S ribosomal protein L54</t>
  </si>
  <si>
    <t>Locus623505</t>
  </si>
  <si>
    <t>gi|77416862|sp|P58854.2|GCP3_MOUSE</t>
  </si>
  <si>
    <t>RecName: Full=Gamma-tubulin complex component 3</t>
  </si>
  <si>
    <t>Locus5180876</t>
  </si>
  <si>
    <t>NU_NDUAD</t>
  </si>
  <si>
    <t>gi|22001928|sp|Q9V9Z1.1|RM32_DROME</t>
  </si>
  <si>
    <t>RecName: Full=39S ribosomal protein L32</t>
  </si>
  <si>
    <t>Locus76894</t>
  </si>
  <si>
    <t>gi|341941203|sp|Q9CWU9.2|NUP37_MOUSE</t>
  </si>
  <si>
    <t>RecName: Full=Nucleoporin Nup37</t>
  </si>
  <si>
    <t>Locus6232933</t>
  </si>
  <si>
    <t>gi|296434420|sp|Q9ULB5.2|CADH7_HUMAN</t>
  </si>
  <si>
    <t>RecName: Full=Cadherin-7</t>
  </si>
  <si>
    <t>Locus712338</t>
  </si>
  <si>
    <t>gi|145566939|sp|A0JN53.1|RPAP1_BOVIN</t>
  </si>
  <si>
    <t>RecName: Full=RNA polymerase II-associated protein 1</t>
  </si>
  <si>
    <t>Locus158464</t>
  </si>
  <si>
    <t>gi|97180306|sp|Q811G0.2|PTHB1_MOUSE</t>
  </si>
  <si>
    <t>RecName: Full=Protein PTHB1</t>
  </si>
  <si>
    <t>Locus296425</t>
  </si>
  <si>
    <t>gi|1708972|sp|P52707.1|MDL3_PRUSE</t>
  </si>
  <si>
    <t>RecName: Full=(R)-mandelonitrile lyase 3</t>
  </si>
  <si>
    <t>Locus2533274</t>
  </si>
  <si>
    <t>gi|74747393|sp|Q5VWG9.1|TAF3_HUMAN</t>
  </si>
  <si>
    <t>RecName: Full=Transcription initiation factor TFIID subunit 3</t>
  </si>
  <si>
    <t>Locus3146163</t>
  </si>
  <si>
    <t>gi|166224368|sp|Q4V8G2.2|EID3_RAT</t>
  </si>
  <si>
    <t>RecName: Full=EP300-interacting inhibitor of differentiation 3</t>
  </si>
  <si>
    <t>Locus5665607</t>
  </si>
  <si>
    <t>gi|74743374|sp|Q5RHP9.1|ERIC3_HUMAN</t>
  </si>
  <si>
    <t>RecName: Full=Glutamate-rich protein 3</t>
  </si>
  <si>
    <t>Locus6432546</t>
  </si>
  <si>
    <t>Locus5051725</t>
  </si>
  <si>
    <t>gi|47115793|sp|Q8BP00.2|IQCB1_MOUSE</t>
  </si>
  <si>
    <t>RecName: Full=IQ calmodulin-binding motif-containing protein 1</t>
  </si>
  <si>
    <t>Locus2384458</t>
  </si>
  <si>
    <t>Locus2816344</t>
  </si>
  <si>
    <t>gi|55584162|sp|P40222.3|TXLNA_HUMAN</t>
  </si>
  <si>
    <t>Locus5021578</t>
  </si>
  <si>
    <t>gi|82181481|sp|Q66KE8.1|CCD78_XENLA</t>
  </si>
  <si>
    <t>RecName: Full=Coiled-coil domain-containing protein 78</t>
  </si>
  <si>
    <t>Locus2590393</t>
  </si>
  <si>
    <t>gi|1491741763|sp|Q49A26.4|GLYR1_HUMAN</t>
  </si>
  <si>
    <t>RecName: Full=Putative oxidoreductase GLYR1</t>
  </si>
  <si>
    <t>Locus3984562</t>
  </si>
  <si>
    <t>gi|123914792|sp|Q0VA03.1|SUZ12_XENTR</t>
  </si>
  <si>
    <t>RecName: Full=Polycomb protein suz12</t>
  </si>
  <si>
    <t>Locus7374844</t>
  </si>
  <si>
    <t>gi|730377|sp|P40307.1|PSB2_RAT</t>
  </si>
  <si>
    <t>RecName: Full=Proteasome subunit beta type-2</t>
  </si>
  <si>
    <t>Locus2176646</t>
  </si>
  <si>
    <t>gi|82179839|sp|Q5U249.1|ELYS_XENLA</t>
  </si>
  <si>
    <t>RecName: Full=Protein ELYS</t>
  </si>
  <si>
    <t>Locus563048</t>
  </si>
  <si>
    <t>Locus7294487</t>
  </si>
  <si>
    <t>gi|136614|sp|P07607.1|TYSY_MOUSE</t>
  </si>
  <si>
    <t>RecName: Full=Thymidylate synthase</t>
  </si>
  <si>
    <t>Locus6530280</t>
  </si>
  <si>
    <t>gi|156630941|sp|Q9C093.2|SPEF2_HUMAN</t>
  </si>
  <si>
    <t>RecName: Full=Sperm flagellar protein 2</t>
  </si>
  <si>
    <t>Locus7424190</t>
  </si>
  <si>
    <t>Locus1396226</t>
  </si>
  <si>
    <t>gi|74745727|sp|Q5T9S5.1|CCD18_HUMAN</t>
  </si>
  <si>
    <t>RecName: Full=Coiled-coil domain-containing protein 18</t>
  </si>
  <si>
    <t>Locus8304821</t>
  </si>
  <si>
    <t>gi|74762202|sp|Q5JVL4.1|EFHC1_HUMAN</t>
  </si>
  <si>
    <t>RecName: Full=EF-hand domain-containing protein 1</t>
  </si>
  <si>
    <t>Locus5464478</t>
  </si>
  <si>
    <t>gi|81882068|sp|Q9R226.1|KHDR3_MOUSE</t>
  </si>
  <si>
    <t>Locus7779739</t>
  </si>
  <si>
    <t>Locus277314</t>
  </si>
  <si>
    <t>gi|134034047|sp|A0JMY4.1|BBOF1_XENLA</t>
  </si>
  <si>
    <t>RecName: Full=Basal body-orientation factor 1</t>
  </si>
  <si>
    <t>Locus1588936</t>
  </si>
  <si>
    <t>gi|50401105|sp|Q91WC1.1|POTE1_MOUSE</t>
  </si>
  <si>
    <t>RecName: Full=Protection of telomeres protein 1</t>
  </si>
  <si>
    <t>Locus116309</t>
  </si>
  <si>
    <t>gi|27805467|sp|Q96BM0.1|I27L1_HUMAN</t>
  </si>
  <si>
    <t>RecName: Full=Interferon alpha-inducible protein 27-like protein 1</t>
  </si>
  <si>
    <t>Locus466193</t>
  </si>
  <si>
    <t>gi|21903394|sp|P23198.2|CBX3_MOUSE</t>
  </si>
  <si>
    <t>RecName: Full=Chromobox protein homolog 3</t>
  </si>
  <si>
    <t>Locus3377232</t>
  </si>
  <si>
    <t>gi|75330810|sp|Q8RZB5.1|CML10_ORYSJ</t>
  </si>
  <si>
    <t>RecName: Full=Probable calcium-binding protein CML10</t>
  </si>
  <si>
    <t>Locus5037551</t>
  </si>
  <si>
    <t>gi|117949790|sp|Q5JPH6.2|SYEM_HUMAN</t>
  </si>
  <si>
    <t>RecName: Full=Probable glutamate--tRNA ligase</t>
  </si>
  <si>
    <t>Locus6491069</t>
  </si>
  <si>
    <t>gi|150383505|sp|Q28H12.2|KCY_XENTR</t>
  </si>
  <si>
    <t>RecName: Full=UMP-CMP kinase</t>
  </si>
  <si>
    <t>Locus4181345</t>
  </si>
  <si>
    <t>gi|117949609|sp|O00567.4|NOP56_HUMAN</t>
  </si>
  <si>
    <t>RecName: Full=Nucleolar protein 56</t>
  </si>
  <si>
    <t>Locus2658977</t>
  </si>
  <si>
    <t>gi|223590178|sp|Q8N1N0.2|CLC4F_HUMAN</t>
  </si>
  <si>
    <t>RecName: Full=C-type lectin domain family 4 member F</t>
  </si>
  <si>
    <t>Locus8611717</t>
  </si>
  <si>
    <t>gi|32363159|sp|Q99L13.1|3HIDH_MOUSE</t>
  </si>
  <si>
    <t>RecName: Full=3-hydroxyisobutyrate dehydrogenase</t>
  </si>
  <si>
    <t>Locus530702</t>
  </si>
  <si>
    <t>gi|182627642|sp|A2AM05.1|CNTLN_MOUSE</t>
  </si>
  <si>
    <t>RecName: Full=Centlein</t>
  </si>
  <si>
    <t>Locus4465201</t>
  </si>
  <si>
    <t>gi|124013788|sp|A0N0X6.1|LRRN1_BOVIN</t>
  </si>
  <si>
    <t>RecName: Full=Leucine-rich repeat neuronal protein 1</t>
  </si>
  <si>
    <t>Locus3819111</t>
  </si>
  <si>
    <t>Locus4725451</t>
  </si>
  <si>
    <t>gi|20140871|sp|Q9NP71.1|MLXPL_HUMAN</t>
  </si>
  <si>
    <t>RecName: Full=Carbohydrate-responsive element-binding protein</t>
  </si>
  <si>
    <t>Locus6136953</t>
  </si>
  <si>
    <t>gi|37537762|sp|Q12834.2|CDC20_HUMAN</t>
  </si>
  <si>
    <t>RecName: Full=Cell division cycle protein 20 homolog</t>
  </si>
  <si>
    <t>Locus4872531</t>
  </si>
  <si>
    <t>gi|205696377|sp|Q8N960.2|CE120_HUMAN</t>
  </si>
  <si>
    <t>RecName: Full=Centrosomal protein of 120 kDa</t>
  </si>
  <si>
    <t>Locus4404376</t>
  </si>
  <si>
    <t>NU_COX12</t>
  </si>
  <si>
    <t>gi|109896154|sp|Q2KJG2.1|UFM1_BOVIN</t>
  </si>
  <si>
    <t>RecName: Full=Ubiquitin-fold modifier 1</t>
  </si>
  <si>
    <t>Locus184642</t>
  </si>
  <si>
    <t>gi|1169421|sp|P43690.1|DRG1_XENLA</t>
  </si>
  <si>
    <t>RecName: Full=Developmentally-regulated GTP-binding protein 1</t>
  </si>
  <si>
    <t>Locus4050580</t>
  </si>
  <si>
    <t>Locus6888842</t>
  </si>
  <si>
    <t>Locus2219529</t>
  </si>
  <si>
    <t>gi|71153818|sp|Q6AYK5.1|LYAR_RAT</t>
  </si>
  <si>
    <t>RecName: Full=Cell growth-regulating nucleolar protein</t>
  </si>
  <si>
    <t>Locus102601</t>
  </si>
  <si>
    <t>gi|143586876|sp|Q28CQ7.2|SUV92_XENTR</t>
  </si>
  <si>
    <t>RecName: Full=Histone-lysine N-methyltransferase SUV39H2</t>
  </si>
  <si>
    <t>Locus7222097</t>
  </si>
  <si>
    <t>gi|82240198|sp|Q7SXW3.1|LRC40_DANRE</t>
  </si>
  <si>
    <t>RecName: Full=Leucine-rich repeat-containing protein 40</t>
  </si>
  <si>
    <t>Locus5039344</t>
  </si>
  <si>
    <t>gi|73920251|sp|Q8WXW3.2|PIBF1_HUMAN</t>
  </si>
  <si>
    <t>RecName: Full=Progesterone-induced-blocking factor 1</t>
  </si>
  <si>
    <t>Locus436257</t>
  </si>
  <si>
    <t>Locus1460051</t>
  </si>
  <si>
    <t>Locus5400678</t>
  </si>
  <si>
    <t>gi|82185757|sp|Q6NWC9.1|GKAP1_DANRE</t>
  </si>
  <si>
    <t>RecName: Full=G kinase-anchoring protein 1</t>
  </si>
  <si>
    <t>Locus4925974</t>
  </si>
  <si>
    <t>gi|82022517|sp|Q6R797.1|Y118_OSHVF</t>
  </si>
  <si>
    <t>RecName: Full=Putative RING finger protein ORF118</t>
  </si>
  <si>
    <t>Locus6932465</t>
  </si>
  <si>
    <t>gi|82177048|sp|Q803H4.1|CENPA_DANRE</t>
  </si>
  <si>
    <t>RecName: Full=Histone H3-like centromeric protein A</t>
  </si>
  <si>
    <t>Locus274262</t>
  </si>
  <si>
    <t>gi|1214787906|sp|E9PY46.1|IF140_MOUSE</t>
  </si>
  <si>
    <t>RecName: Full=Intraflagellar transport protein 140 homolog</t>
  </si>
  <si>
    <t>Locus4789643</t>
  </si>
  <si>
    <t>gi|73622074|sp|Q6WKZ8.2|UBR2_MOUSE</t>
  </si>
  <si>
    <t>RecName: Full=E3 ubiquitin-protein ligase UBR2</t>
  </si>
  <si>
    <t>Locus196341</t>
  </si>
  <si>
    <t>gi|74761421|sp|Q9H3W5.1|LRRN3_HUMAN</t>
  </si>
  <si>
    <t>RecName: Full=Leucine-rich repeat neuronal protein 3</t>
  </si>
  <si>
    <t>Locus6299230</t>
  </si>
  <si>
    <t>gi|81913102|sp|Q8BGF3.1|WDR92_MOUSE</t>
  </si>
  <si>
    <t>RecName: Full=WD repeat-containing protein 92</t>
  </si>
  <si>
    <t>Locus2459896</t>
  </si>
  <si>
    <t>gi|136132|sp|P80011.1|TRA3_RHIME</t>
  </si>
  <si>
    <t>RecName: Full=Transposase for insertion sequence element ISRM3</t>
  </si>
  <si>
    <t>Locus6941320</t>
  </si>
  <si>
    <t>gi|380877144|sp|E7EYQ9.1|TM216_DANRE</t>
  </si>
  <si>
    <t>RecName: Full=Transmembrane protein 216</t>
  </si>
  <si>
    <t>Locus2383890</t>
  </si>
  <si>
    <t>gi|160017861|sp|Q99NH0.2|ANR17_MOUSE</t>
  </si>
  <si>
    <t>RecName: Full=Ankyrin repeat domain-containing protein 17</t>
  </si>
  <si>
    <t>Locus515742</t>
  </si>
  <si>
    <t>Locus728447</t>
  </si>
  <si>
    <t>gi|57015268|sp|Q63159.2|COQ3_RAT</t>
  </si>
  <si>
    <t>RecName: Full=Ubiquinone biosynthesis O-methyltransferase</t>
  </si>
  <si>
    <t>Locus5055660</t>
  </si>
  <si>
    <t>gi|1160578046|sp|A0A1D5PRR9.1|FANCM_CHICK</t>
  </si>
  <si>
    <t>RecName: Full=Fanconi anemia group M protein</t>
  </si>
  <si>
    <t>Locus89337</t>
  </si>
  <si>
    <t>Locus425602</t>
  </si>
  <si>
    <t>gi|322510045|sp|Q0P5X1.2|LRIQ1_MOUSE</t>
  </si>
  <si>
    <t>RecName: Full=Leucine-rich repeat and IQ domain-containing protein 1</t>
  </si>
  <si>
    <t>Locus6255460</t>
  </si>
  <si>
    <t>gi|61216883|sp|Q9Z2Y1.1|TIM_RAT</t>
  </si>
  <si>
    <t>RecName: Full=Protein timeless homolog</t>
  </si>
  <si>
    <t>Locus6547348</t>
  </si>
  <si>
    <t>gi|108935850|sp|P55861.2|MCM2_XENLA</t>
  </si>
  <si>
    <t>RecName: Full=DNA replication licensing factor mcm2</t>
  </si>
  <si>
    <t>Locus1574585</t>
  </si>
  <si>
    <t>Locus5048077</t>
  </si>
  <si>
    <t>gi|17366056|sp|Q9DEY9.1|BLM_XENLA</t>
  </si>
  <si>
    <t>RecName: Full=Bloom syndrome protein homolog</t>
  </si>
  <si>
    <t>Locus1257738</t>
  </si>
  <si>
    <t>gi|187608839|sp|P49907.2|SEPP1_BOVIN</t>
  </si>
  <si>
    <t>RecName: Full=Selenoprotein P</t>
  </si>
  <si>
    <t>Locus2723629</t>
  </si>
  <si>
    <t>Locus6149915</t>
  </si>
  <si>
    <t>gi|754286314|sp|Q3UY96.3|CFA74_MOUSE</t>
  </si>
  <si>
    <t>RecName: Full=Cilia- and flagella-associated protein 74</t>
  </si>
  <si>
    <t>Locus4989512</t>
  </si>
  <si>
    <t>gi|137882|sp|Q00126.1|VG02_ICHVA</t>
  </si>
  <si>
    <t>RecName: Full=Uncharacterized protein ORF2 [Ictalurid herpesvirus 1 (strain Auburn)]</t>
  </si>
  <si>
    <t>Locus583206</t>
  </si>
  <si>
    <t>gi|67476443|sp|Q64591.2|DECR_RAT</t>
  </si>
  <si>
    <t>RecName: Full=2</t>
  </si>
  <si>
    <t>Locus7314022</t>
  </si>
  <si>
    <t>gi|585761|sp|P38024.1|PUR6_CHICK</t>
  </si>
  <si>
    <t>RecName: Full=Multifunctional protein ADE2</t>
  </si>
  <si>
    <t>Locus1787025</t>
  </si>
  <si>
    <t>gi|193806376|sp|Q6P2S7.3|TTC41_HUMAN</t>
  </si>
  <si>
    <t>PUTATIVE PSEUDOGENE: RecName: Full=Putative tetratricopeptide repeat protein 41</t>
  </si>
  <si>
    <t>Locus722551</t>
  </si>
  <si>
    <t>Locus3355289</t>
  </si>
  <si>
    <t>gi|74853342|sp|Q54LG8.1|GRLM_DICDI</t>
  </si>
  <si>
    <t>RecName: Full=Metabotropic glutamate receptor-like protein M</t>
  </si>
  <si>
    <t>Locus4672798</t>
  </si>
  <si>
    <t>gi|110815935|sp|Q2KID6.1|PLRG1_BOVIN</t>
  </si>
  <si>
    <t>RecName: Full=Pleiotropic regulator 1</t>
  </si>
  <si>
    <t>Locus2326252</t>
  </si>
  <si>
    <t>Locus6199231</t>
  </si>
  <si>
    <t>gi|5921729|sp|O15995.1|CCNE_HEMPU</t>
  </si>
  <si>
    <t>RecName: Full=G1/S-specific cyclin-E</t>
  </si>
  <si>
    <t>Locus3133720</t>
  </si>
  <si>
    <t>gi|75544545|sp|Q6R7D5.1|Y094_OSHVF</t>
  </si>
  <si>
    <t>RecName: Full=Uncharacterized protein ORF94</t>
  </si>
  <si>
    <t>Locus4869271</t>
  </si>
  <si>
    <t>gi|81909607|sp|Q5F201.1|CFA52_MOUSE</t>
  </si>
  <si>
    <t>RecName: Full=Cilia- and flagella-associated protein 52</t>
  </si>
  <si>
    <t>Locus6558563</t>
  </si>
  <si>
    <t>gi|82241593|sp|Q7ZY18.1|MC6ZB_XENLA</t>
  </si>
  <si>
    <t>RecName: Full=Zygotic DNA replication licensing factor mcm6-B</t>
  </si>
  <si>
    <t>Locus498137</t>
  </si>
  <si>
    <t>Locus4048668</t>
  </si>
  <si>
    <t>Locus6280805</t>
  </si>
  <si>
    <t>Locus4094486</t>
  </si>
  <si>
    <t>Locus6065454</t>
  </si>
  <si>
    <t>gi|12643867|sp|Q9U4L6.2|TO401_DROME</t>
  </si>
  <si>
    <t>RecName: Full=Mitochondrial import receptor subunit TOM40 homolog 1</t>
  </si>
  <si>
    <t>Locus155151</t>
  </si>
  <si>
    <t>gi|586908219|sp|H2LRU7.2|PKD2_ORYLA</t>
  </si>
  <si>
    <t>RecName: Full=Polycystin-2</t>
  </si>
  <si>
    <t>Locus3873266</t>
  </si>
  <si>
    <t>gi|81905819|sp|Q9D9P2.1|CC103_MOUSE</t>
  </si>
  <si>
    <t>RecName: Full=Coiled-coil domain-containing protein 103</t>
  </si>
  <si>
    <t>Locus1269049</t>
  </si>
  <si>
    <t>Locus5012376</t>
  </si>
  <si>
    <t>gi|82180373|sp|Q5XGY9.1|MND1_XENLA</t>
  </si>
  <si>
    <t>RecName: Full=Meiotic nuclear division protein 1 homolog</t>
  </si>
  <si>
    <t>Locus7279132</t>
  </si>
  <si>
    <t>gi|30316328|sp|Q9DE27.1|RUVB2_XENLA</t>
  </si>
  <si>
    <t>RecName: Full=RuvB-like 2</t>
  </si>
  <si>
    <t>Locus5221100</t>
  </si>
  <si>
    <t>gi|20140196|sp|Q99K85.1|SERC_MOUSE</t>
  </si>
  <si>
    <t>RecName: Full=Phosphoserine aminotransferase</t>
  </si>
  <si>
    <t>Locus1132341</t>
  </si>
  <si>
    <t>gi|1352800252|sp|Q9JLH5.2|CK5P2_RAT</t>
  </si>
  <si>
    <t>RecName: Full=CDK5 regulatory subunit-associated protein 2</t>
  </si>
  <si>
    <t>Locus5669289</t>
  </si>
  <si>
    <t>gi|33112429|sp|Q99M80.2|PTPRT_MOUSE</t>
  </si>
  <si>
    <t>RecName: Full=Receptor-type tyrosine-protein phosphatase T</t>
  </si>
  <si>
    <t>Locus6829981</t>
  </si>
  <si>
    <t>gi|3024611|sp|Q60547.1|SYCP3_MESAU</t>
  </si>
  <si>
    <t>RecName: Full=Synaptonemal complex protein 3</t>
  </si>
  <si>
    <t>Locus3790454</t>
  </si>
  <si>
    <t>Locus8048641</t>
  </si>
  <si>
    <t>gi|81883689|sp|Q5XI32.1|CAPZB_RAT</t>
  </si>
  <si>
    <t>RecName: Full=F-actin-capping protein subunit beta</t>
  </si>
  <si>
    <t>Locus1161579</t>
  </si>
  <si>
    <t>gi|166214944|sp|Q6P4S8.2|INT1_MOUSE</t>
  </si>
  <si>
    <t>RecName: Full=Integrator complex subunit 1</t>
  </si>
  <si>
    <t>Locus130837</t>
  </si>
  <si>
    <t>gi|67466782|sp|Q00174.2|LAMA_DROME</t>
  </si>
  <si>
    <t>RecName: Full=Laminin subunit alpha</t>
  </si>
  <si>
    <t>Locus1641418</t>
  </si>
  <si>
    <t>Locus7134187</t>
  </si>
  <si>
    <t>gi|1476413364|sp|Q9P1Z9.3|CC180_HUMAN</t>
  </si>
  <si>
    <t>RecName: Full=Coiled-coil domain-containing protein 180</t>
  </si>
  <si>
    <t>Locus4554427</t>
  </si>
  <si>
    <t>gi|296434480|sp|Q9Y238.2|DLEC1_HUMAN</t>
  </si>
  <si>
    <t>RecName: Full=Deleted in lung and esophageal cancer protein 1</t>
  </si>
  <si>
    <t>Locus4689778</t>
  </si>
  <si>
    <t>gi|296452943|sp|Q9NSD9.3|SYFB_HUMAN</t>
  </si>
  <si>
    <t>RecName: Full=Phenylalanine--tRNA ligase beta subunit</t>
  </si>
  <si>
    <t>Locus7137022</t>
  </si>
  <si>
    <t>gi|92058727|sp|Q6DII2.1|SRSF1_XENTR</t>
  </si>
  <si>
    <t>RecName: Full=Serine/arginine-rich splicing factor 1</t>
  </si>
  <si>
    <t>Locus112776</t>
  </si>
  <si>
    <t>Locus7975553</t>
  </si>
  <si>
    <t>gi|81864041|sp|Q6QI68.1|PEN2_RAT</t>
  </si>
  <si>
    <t>RecName: Full=Gamma-secretase subunit PEN-2</t>
  </si>
  <si>
    <t>Locus6287581</t>
  </si>
  <si>
    <t>gi|81881583|sp|Q9D845.1|TEX9_MOUSE</t>
  </si>
  <si>
    <t>RecName: Full=Testis-expressed protein 9</t>
  </si>
  <si>
    <t>Locus246810</t>
  </si>
  <si>
    <t>gi|32130423|sp|P51174.2|ACADL_MOUSE</t>
  </si>
  <si>
    <t>RecName: Full=Long-chain specific acyl-CoA dehydrogenase</t>
  </si>
  <si>
    <t>Locus2292880</t>
  </si>
  <si>
    <t>gi|81878046|sp|Q8CFV2.1|F149A_MOUSE</t>
  </si>
  <si>
    <t>RecName: Full=Protein FAM149A</t>
  </si>
  <si>
    <t>Locus392328</t>
  </si>
  <si>
    <t>gi|56404526|sp|Q6P444.2|MTFR2_HUMAN</t>
  </si>
  <si>
    <t>RecName: Full=Mitochondrial fission regulator 2</t>
  </si>
  <si>
    <t>Locus4135057</t>
  </si>
  <si>
    <t>gi|113057|sp|P05377.1|ACHAB_XENLA</t>
  </si>
  <si>
    <t>RecName: Full=Acetylcholine receptor subunit alpha-1-B</t>
  </si>
  <si>
    <t>Locus5916570</t>
  </si>
  <si>
    <t>gi|296452908|sp|Q13435.2|SF3B2_HUMAN</t>
  </si>
  <si>
    <t>RecName: Full=Splicing factor 3B subunit 2</t>
  </si>
  <si>
    <t>Locus4423530</t>
  </si>
  <si>
    <t>NU_NDUF2</t>
  </si>
  <si>
    <t>gi|81903599|sp|Q9CQW7.1|APOP1_MOUSE</t>
  </si>
  <si>
    <t>RecName: Full=Apoptogenic protein 1</t>
  </si>
  <si>
    <t>Locus6795264</t>
  </si>
  <si>
    <t>gi|18203574|sp|Q9WUP7.2|UCHL5_MOUSE</t>
  </si>
  <si>
    <t>RecName: Full=Ubiquitin carboxyl-terminal hydrolase isozyme L5</t>
  </si>
  <si>
    <t>Locus3401739</t>
  </si>
  <si>
    <t>gi|3915601|sp|P40938.2|RFC3_HUMAN</t>
  </si>
  <si>
    <t>RecName: Full=Replication factor C subunit 3</t>
  </si>
  <si>
    <t>Locus493636</t>
  </si>
  <si>
    <t>gi|317411767|sp|B0JZ65.1|LRWD1_XENTR</t>
  </si>
  <si>
    <t>RecName: Full=Leucine-rich repeat and WD repeat-containing protein 1</t>
  </si>
  <si>
    <t>Locus976707</t>
  </si>
  <si>
    <t>Locus3385307</t>
  </si>
  <si>
    <t>Locus5008841</t>
  </si>
  <si>
    <t>Locus3272392</t>
  </si>
  <si>
    <t>gi|75067394|sp|Q9GKL8.1|CATL1_CHLAE</t>
  </si>
  <si>
    <t>RecName: Full=Cathepsin L1</t>
  </si>
  <si>
    <t>Locus86155</t>
  </si>
  <si>
    <t>Locus496736</t>
  </si>
  <si>
    <t>Locus5062558</t>
  </si>
  <si>
    <t>gi|317374802|sp|A6H8T7.1|CBPC2_DANRE</t>
  </si>
  <si>
    <t>RecName: Full=Cytosolic carboxypeptidase 2</t>
  </si>
  <si>
    <t>Locus8359168</t>
  </si>
  <si>
    <t>gi|123778543|sp|Q14AI0.1|DCC1_MOUSE</t>
  </si>
  <si>
    <t>RecName: Full=Sister chromatid cohesion protein DCC1</t>
  </si>
  <si>
    <t>Locus6807858</t>
  </si>
  <si>
    <t>Locus770119</t>
  </si>
  <si>
    <t>Locus1369222</t>
  </si>
  <si>
    <t>gi|215274204|sp|Q3SXZ7.3|TTLL9_HUMAN</t>
  </si>
  <si>
    <t>Locus5006793</t>
  </si>
  <si>
    <t>gi|74942707|sp|Q9GYZ0.1|KIF15_STRPU</t>
  </si>
  <si>
    <t>RecName: Full=Kinesin-like protein KIF15</t>
  </si>
  <si>
    <t>Locus6183175</t>
  </si>
  <si>
    <t>Locus6016064</t>
  </si>
  <si>
    <t>gi|78103206|sp|Q15542.3|TAF5_HUMAN</t>
  </si>
  <si>
    <t>RecName: Full=Transcription initiation factor TFIID subunit 5</t>
  </si>
  <si>
    <t>Locus4995971</t>
  </si>
  <si>
    <t>Locus7522274</t>
  </si>
  <si>
    <t>Locus4413671</t>
  </si>
  <si>
    <t>gi|391358156|sp|Q8NBT2.2|SPC24_HUMAN</t>
  </si>
  <si>
    <t>RecName: Full=Kinetochore protein Spc24</t>
  </si>
  <si>
    <t>Locus7499081</t>
  </si>
  <si>
    <t>gi|122140305|sp|Q3SZY9.1|MED6_BOVIN</t>
  </si>
  <si>
    <t>RecName: Full=Mediator of RNA polymerase II transcription subunit 6</t>
  </si>
  <si>
    <t>Locus8405227</t>
  </si>
  <si>
    <t>gi|1705675|sp|P51958.1|CDK1_CARAU</t>
  </si>
  <si>
    <t>RecName: Full=Cyclin-dependent kinase 1</t>
  </si>
  <si>
    <t>Locus7321743</t>
  </si>
  <si>
    <t>gi|410516946|sp|A4FU69.3|EFCB5_HUMAN</t>
  </si>
  <si>
    <t>RecName: Full=EF-hand calcium-binding domain-containing protein 5</t>
  </si>
  <si>
    <t>Locus4966564</t>
  </si>
  <si>
    <t>gi|20532311|sp|Q8YRI1.1|YY46_NOSS1</t>
  </si>
  <si>
    <t>RecName: Full=Uncharacterized WD repeat-containing protein alr3466</t>
  </si>
  <si>
    <t>Locus8654146</t>
  </si>
  <si>
    <t>gi|81876472|sp|Q8C4B4.1|U119B_MOUSE</t>
  </si>
  <si>
    <t>RecName: Full=Protein unc-119 homolog B</t>
  </si>
  <si>
    <t>Locus7989823</t>
  </si>
  <si>
    <t>Locus1770097</t>
  </si>
  <si>
    <t>gi|18203116|sp|Q9JHE8.1|NINJ2_RAT</t>
  </si>
  <si>
    <t>RecName: Full=Ninjurin-2</t>
  </si>
  <si>
    <t>Locus2586210</t>
  </si>
  <si>
    <t>gi|73919774|sp|Q660F3.1|SYT_BORGA</t>
  </si>
  <si>
    <t>RecName: Full=Threonine--tRNA ligase</t>
  </si>
  <si>
    <t>Locus8439572</t>
  </si>
  <si>
    <t>gi|74762727|sp|Q9H0H5.1|RGAP1_HUMAN</t>
  </si>
  <si>
    <t>RecName: Full=Rac GTPase-activating protein 1</t>
  </si>
  <si>
    <t>Locus599883</t>
  </si>
  <si>
    <t>gi|134035408|sp|Q6IRT3.3|PARI_MOUSE</t>
  </si>
  <si>
    <t>RecName: Full=PCNA-interacting partner</t>
  </si>
  <si>
    <t>Locus4439724</t>
  </si>
  <si>
    <t>gi|341942272|sp|Q9JKF7.4|RM39_MOUSE</t>
  </si>
  <si>
    <t>RecName: Full=39S ribosomal protein L39</t>
  </si>
  <si>
    <t>Locus5042139</t>
  </si>
  <si>
    <t>gi|97045744|sp|Q5PR68.2|CE112_MOUSE</t>
  </si>
  <si>
    <t>RecName: Full=Centrosomal protein of 112 kDa</t>
  </si>
  <si>
    <t>Locus291890</t>
  </si>
  <si>
    <t>gi|6225541|sp|O77210.1|IF4E_APLCA</t>
  </si>
  <si>
    <t>RecName: Full=Eukaryotic translation initiation factor 4E</t>
  </si>
  <si>
    <t>Locus7472454</t>
  </si>
  <si>
    <t>gi|33112293|sp|O95995.1|DRC4_HUMAN</t>
  </si>
  <si>
    <t>RecName: Full=Dynein regulatory complex subunit 4</t>
  </si>
  <si>
    <t>Locus976499</t>
  </si>
  <si>
    <t>Locus4985545</t>
  </si>
  <si>
    <t>gi|82232659|sp|Q5RHH4.1|IF172_DANRE</t>
  </si>
  <si>
    <t>RecName: Full=Intraflagellar transport protein 172 homolog</t>
  </si>
  <si>
    <t>Locus335258</t>
  </si>
  <si>
    <t>gi|341941126|sp|Q00547.4|HMMR_MOUSE</t>
  </si>
  <si>
    <t>RecName: Full=Hyaluronan mediated motility receptor</t>
  </si>
  <si>
    <t>Locus242973</t>
  </si>
  <si>
    <t>gi|130859|sp|P25788.2|PSA3_HUMAN</t>
  </si>
  <si>
    <t>RecName: Full=Proteasome subunit alpha type-3</t>
  </si>
  <si>
    <t>Locus3835091</t>
  </si>
  <si>
    <t>gi|209572726|sp|Q15149.3|PLEC_HUMAN</t>
  </si>
  <si>
    <t>RecName: Full=Plectin</t>
  </si>
  <si>
    <t>Locus6936358</t>
  </si>
  <si>
    <t>gi|75026464|sp|Q9V895.1|AN32A_DROME</t>
  </si>
  <si>
    <t>RecName: Full=Acidic leucine-rich nuclear phosphoprotein 32 family member A</t>
  </si>
  <si>
    <t>Locus4210138</t>
  </si>
  <si>
    <t>gi|74753511|sp|Q9Y5B9.1|SP16H_HUMAN</t>
  </si>
  <si>
    <t>RecName: Full=FACT complex subunit SPT16</t>
  </si>
  <si>
    <t>Locus1562239</t>
  </si>
  <si>
    <t>Locus1578733</t>
  </si>
  <si>
    <t>gi|52783344|sp|Q6B860.1|RT14_BOVIN</t>
  </si>
  <si>
    <t>RecName: Full=28S ribosomal protein S14</t>
  </si>
  <si>
    <t>Locus510725</t>
  </si>
  <si>
    <t>gi|215277041|sp|A6NI56.4|CC154_HUMAN</t>
  </si>
  <si>
    <t>RecName: Full=Coiled-coil domain-containing protein 154</t>
  </si>
  <si>
    <t>Locus8397176</t>
  </si>
  <si>
    <t>gi|82241376|sp|Q7ZV22.2|MTAP_DANRE</t>
  </si>
  <si>
    <t>RecName: Full=S-methyl-5'-thioadenosine phosphorylase</t>
  </si>
  <si>
    <t>Locus6189765</t>
  </si>
  <si>
    <t>gi|1375383951|sp|Q8NE28.5|STKL1_HUMAN</t>
  </si>
  <si>
    <t>RecName: Full=Serine/threonine kinase-like domain-containing protein STKLD1</t>
  </si>
  <si>
    <t>Locus1245352</t>
  </si>
  <si>
    <t>gi|71153051|sp|Q5SPL2.1|PHF12_MOUSE</t>
  </si>
  <si>
    <t>RecName: Full=PHD finger protein 12</t>
  </si>
  <si>
    <t>Locus352446</t>
  </si>
  <si>
    <t>gi|182662397|sp|A9JR78.1|TONSL_DANRE</t>
  </si>
  <si>
    <t>RecName: Full=Tonsoku-like protein</t>
  </si>
  <si>
    <t>Locus1867435</t>
  </si>
  <si>
    <t>gi|8488990|sp|P56273.2|MDM2_XENLA</t>
  </si>
  <si>
    <t>RecName: Full=E3 ubiquitin-protein ligase Mdm2</t>
  </si>
  <si>
    <t>Locus568507</t>
  </si>
  <si>
    <t>gi|18203557|sp|Q9VXK0.2|NIPSN_DROME</t>
  </si>
  <si>
    <t>RecName: Full=Protein NipSnap</t>
  </si>
  <si>
    <t>Locus1672535</t>
  </si>
  <si>
    <t>gi|18202667|sp|Q98RH5.1|SYS_MYCPU</t>
  </si>
  <si>
    <t>RecName: Full=Serine--tRNA ligase</t>
  </si>
  <si>
    <t>Locus308599</t>
  </si>
  <si>
    <t>gi|82187203|sp|Q6PFL8.1|THYN1_DANRE</t>
  </si>
  <si>
    <t>RecName: Full=Thymocyte nuclear protein 1</t>
  </si>
  <si>
    <t>Locus8099355</t>
  </si>
  <si>
    <t>Locus506154</t>
  </si>
  <si>
    <t>gi|182676519|sp|P0C6B8.1|SVEP1_RAT</t>
  </si>
  <si>
    <t>Locus2718361</t>
  </si>
  <si>
    <t>gi|189028876|sp|A0JM56.2|LRRC9_XENTR</t>
  </si>
  <si>
    <t>RecName: Full=Leucine-rich repeat-containing protein 9</t>
  </si>
  <si>
    <t>Locus2983503</t>
  </si>
  <si>
    <t>gi|46395722|sp|Q7TSG2.1|CTDP1_MOUSE</t>
  </si>
  <si>
    <t>RecName: Full=RNA polymerase II subunit A C-terminal domain phosphatase</t>
  </si>
  <si>
    <t>Locus6712829</t>
  </si>
  <si>
    <t>gi|1148367341|sp|A0A0R4IFG5.1|CFA53_DANRE</t>
  </si>
  <si>
    <t>RecName: Full=Cilia- and flagella-associated protein 53</t>
  </si>
  <si>
    <t>Locus6121813</t>
  </si>
  <si>
    <t>gi|122144070|sp|Q3ZBL9.1|CCNH_BOVIN</t>
  </si>
  <si>
    <t>RecName: Full=Cyclin-H</t>
  </si>
  <si>
    <t>Locus2971074</t>
  </si>
  <si>
    <t>Locus8443281</t>
  </si>
  <si>
    <t>gi|82208109|sp|Q7T0L6.1|CCNF_XENLA</t>
  </si>
  <si>
    <t>RecName: Full=Cyclin-F</t>
  </si>
  <si>
    <t>Locus2489311</t>
  </si>
  <si>
    <t>gi|48474597|sp|Q96J01.1|THOC3_HUMAN</t>
  </si>
  <si>
    <t>RecName: Full=THO complex subunit 3</t>
  </si>
  <si>
    <t>Locus409510</t>
  </si>
  <si>
    <t>gi|1270743866|sp|B6TGN4.1|MTEF4_MAIZE</t>
  </si>
  <si>
    <t>RecName: Full=Transcription termination factor MTERF4</t>
  </si>
  <si>
    <t>Locus2888052</t>
  </si>
  <si>
    <t>NU_NDUS7</t>
  </si>
  <si>
    <t>Locus8640571</t>
  </si>
  <si>
    <t>gi|125987708|sp|Q6NXT1.2|ANR54_HUMAN</t>
  </si>
  <si>
    <t>Locus6973880</t>
  </si>
  <si>
    <t>gi|122142989|sp|Q3SYS6.1|CHP1_BOVIN</t>
  </si>
  <si>
    <t>RecName: Full=Calcineurin B homologous protein 1</t>
  </si>
  <si>
    <t>Locus7344790</t>
  </si>
  <si>
    <t>gi|1722856|sp|P50533.1|SMC2_XENLA</t>
  </si>
  <si>
    <t>RecName: Full=Structural maintenance of chromosomes protein 2</t>
  </si>
  <si>
    <t>Locus602960</t>
  </si>
  <si>
    <t>gi|71151870|sp|Q8TC29.1|ENKUR_HUMAN</t>
  </si>
  <si>
    <t>RecName: Full=Enkurin</t>
  </si>
  <si>
    <t>Locus1171793</t>
  </si>
  <si>
    <t>gi|18203107|sp|Q9J5H7.1|V024_FOWPN</t>
  </si>
  <si>
    <t>RecName: Full=Putative ankyrin repeat protein FPV024</t>
  </si>
  <si>
    <t>Locus159176</t>
  </si>
  <si>
    <t>gi|302393825|sp|Q9NZJ0.3|DTL_HUMAN</t>
  </si>
  <si>
    <t>RecName: Full=Denticleless protein homolog</t>
  </si>
  <si>
    <t>Locus2527435</t>
  </si>
  <si>
    <t>gi|187609757|sp|A5A777.1|BL1S5_PIG</t>
  </si>
  <si>
    <t>RecName: Full=Biogenesis of lysosome-related organelles complex 1 subunit 5</t>
  </si>
  <si>
    <t>Locus1382185</t>
  </si>
  <si>
    <t>gi|1476486177|sp|A0ZT93.1|ISP2_BRASG</t>
  </si>
  <si>
    <t>Locus5043884</t>
  </si>
  <si>
    <t>gi|81726883|sp|Q87LG6.1|SYV_VIBPA</t>
  </si>
  <si>
    <t>RecName: Full=Valine--tRNA ligase</t>
  </si>
  <si>
    <t>Locus2919625</t>
  </si>
  <si>
    <t>gi|310947339|sp|Q9LFX9.2|PTR13_ARATH</t>
  </si>
  <si>
    <t>RecName: Full=Protein NRT1/ PTR FAMILY 2.12</t>
  </si>
  <si>
    <t>Locus7711888</t>
  </si>
  <si>
    <t>gi|3121830|sp|Q24572.1|CAF1_DROME</t>
  </si>
  <si>
    <t>RecName: Full=Probable histone-binding protein Caf1</t>
  </si>
  <si>
    <t>Locus6818687</t>
  </si>
  <si>
    <t>gi|2493789|sp|Q15848.1|ADIPO_HUMAN</t>
  </si>
  <si>
    <t>RecName: Full=Adiponectin</t>
  </si>
  <si>
    <t>Locus5012420</t>
  </si>
  <si>
    <t>gi|37079896|sp|Q96L50.2|LLR1_HUMAN</t>
  </si>
  <si>
    <t>RecName: Full=Leucine-rich repeat protein 1</t>
  </si>
  <si>
    <t>Locus560129</t>
  </si>
  <si>
    <t>gi|1372149880|sp|O94761.2|RECQ4_HUMAN</t>
  </si>
  <si>
    <t>Locus2354794</t>
  </si>
  <si>
    <t>gi|322510129|sp|Q15024.3|EXOS7_HUMAN</t>
  </si>
  <si>
    <t>RecName: Full=Exosome complex component RRP42</t>
  </si>
  <si>
    <t>Locus1520176</t>
  </si>
  <si>
    <t>gi|81915000|sp|Q8R2R5.1|LRC61_MOUSE</t>
  </si>
  <si>
    <t>RecName: Full=Leucine-rich repeat-containing protein 61</t>
  </si>
  <si>
    <t>Locus5498436</t>
  </si>
  <si>
    <t>gi|108860906|sp|Q3T108.1|PSB4_BOVIN</t>
  </si>
  <si>
    <t>RecName: Full=Proteasome subunit beta type-4</t>
  </si>
  <si>
    <t>Locus88386</t>
  </si>
  <si>
    <t>gi|114152125|sp|Q868Z9.2|PPN_DROME</t>
  </si>
  <si>
    <t>RecName: Full=Papilin</t>
  </si>
  <si>
    <t>Locus5012685</t>
  </si>
  <si>
    <t>gi|13123974|sp|O70445.1|BARD1_MOUSE</t>
  </si>
  <si>
    <t>RecName: Full=BRCA1-associated RING domain protein 1</t>
  </si>
  <si>
    <t>Locus5012164</t>
  </si>
  <si>
    <t>Locus1714980</t>
  </si>
  <si>
    <t>Locus6224572</t>
  </si>
  <si>
    <t>gi|17375506|sp|Q15054.2|DPOD3_HUMAN</t>
  </si>
  <si>
    <t>RecName: Full=DNA polymerase delta subunit 3</t>
  </si>
  <si>
    <t>Locus89694</t>
  </si>
  <si>
    <t>gi|88984765|sp|Q8LGU7.3|RNZ1_ARATH</t>
  </si>
  <si>
    <t>RecName: Full=tRNase Z TRZ1</t>
  </si>
  <si>
    <t>Locus7331132</t>
  </si>
  <si>
    <t>Locus4844223</t>
  </si>
  <si>
    <t>gi|82186704|sp|Q6P9I7.1|SMC6_XENLA</t>
  </si>
  <si>
    <t>RecName: Full=Structural maintenance of chromosomes protein 6</t>
  </si>
  <si>
    <t>Locus7957887</t>
  </si>
  <si>
    <t>gi|74762491|sp|Q8IXY8.1|PPIL6_HUMAN</t>
  </si>
  <si>
    <t>RecName: Full=Probable inactive peptidyl-prolyl cis-trans isomerase-like 6</t>
  </si>
  <si>
    <t>Locus6298280</t>
  </si>
  <si>
    <t>Locus474831</t>
  </si>
  <si>
    <t>gi|81873195|sp|Q80V31.1|CE104_MOUSE</t>
  </si>
  <si>
    <t>RecName: Full=Centrosomal protein of 104 kDa</t>
  </si>
  <si>
    <t>Locus224349</t>
  </si>
  <si>
    <t>gi|172045891|sp|Q5M9N0.2|CD158_HUMAN</t>
  </si>
  <si>
    <t>RecName: Full=Coiled-coil domain-containing protein 158</t>
  </si>
  <si>
    <t>Locus1970358</t>
  </si>
  <si>
    <t>gi|33112466|sp|Q8VD72.1|TTC8_MOUSE</t>
  </si>
  <si>
    <t>RecName: Full=Tetratricopeptide repeat protein 8</t>
  </si>
  <si>
    <t>Locus8624903</t>
  </si>
  <si>
    <t>gi|74761670|sp|Q9NRZ9.1|HELLS_HUMAN</t>
  </si>
  <si>
    <t>RecName: Full=Lymphoid-specific helicase</t>
  </si>
  <si>
    <t>Locus1647405</t>
  </si>
  <si>
    <t>gi|46397091|sp|O43257.1|ZNHI1_HUMAN</t>
  </si>
  <si>
    <t>RecName: Full=Zinc finger HIT domain-containing protein 1</t>
  </si>
  <si>
    <t>Locus6904933</t>
  </si>
  <si>
    <t>gi|62901448|sp|Q8C0Y1.1|TGIF2_MOUSE</t>
  </si>
  <si>
    <t>RecName: Full=Homeobox protein TGIF2</t>
  </si>
  <si>
    <t>Locus6629987</t>
  </si>
  <si>
    <t>gi|677995372|sp|D3YYU8.1|OBSL1_MOUSE</t>
  </si>
  <si>
    <t>RecName: Full=Obscurin-like protein 1</t>
  </si>
  <si>
    <t>Locus248522</t>
  </si>
  <si>
    <t>gi|2500843|sp|Q25011.1|FANA_HELAS</t>
  </si>
  <si>
    <t>RecName: Full=FMRFamide-activated amiloride-sensitive sodium channel</t>
  </si>
  <si>
    <t>Locus7013801</t>
  </si>
  <si>
    <t>gi|31077178|sp|P57784.2|RU2A_MOUSE</t>
  </si>
  <si>
    <t>RecName: Full=U2 small nuclear ribonucleoprotein A'</t>
  </si>
  <si>
    <t>Locus954935</t>
  </si>
  <si>
    <t>gi|82179513|sp|Q5M8Z0.1|BHMT1_XENTR</t>
  </si>
  <si>
    <t>RecName: Full=Betaine--homocysteine S-methyltransferase 1</t>
  </si>
  <si>
    <t>Locus304839</t>
  </si>
  <si>
    <t>gi|12643476|sp|P56557.2|TM50B_HUMAN</t>
  </si>
  <si>
    <t>RecName: Full=Transmembrane protein 50B</t>
  </si>
  <si>
    <t>Locus6463452</t>
  </si>
  <si>
    <t>gi|121946829|sp|Q2TAA8.1|TXIP1_HUMAN</t>
  </si>
  <si>
    <t>RecName: Full=Translin-associated factor X-interacting protein 1</t>
  </si>
  <si>
    <t>Locus532419</t>
  </si>
  <si>
    <t>gi|123808587|sp|Q18LD1.1|UL96_ELHVK</t>
  </si>
  <si>
    <t>RecName: Full=Protein U68 [Elephantid herpesvirus 1 (isolate Kiba)]</t>
  </si>
  <si>
    <t>Locus3822391</t>
  </si>
  <si>
    <t>gi|45644957|sp|P25067.2|CO8A2_HUMAN</t>
  </si>
  <si>
    <t>RecName: Full=Collagen alpha-2(VIII) chain</t>
  </si>
  <si>
    <t>Locus4403505</t>
  </si>
  <si>
    <t>Locus5001642</t>
  </si>
  <si>
    <t>gi|37999493|sp|Q13231.1|CHIT1_HUMAN</t>
  </si>
  <si>
    <t>RecName: Full=Chitotriosidase-1</t>
  </si>
  <si>
    <t>Locus2661036</t>
  </si>
  <si>
    <t>gi|6226882|sp|P54886.2|P5CS_HUMAN</t>
  </si>
  <si>
    <t>RecName: Full=Delta-1-pyrroline-5-carboxylate synthase</t>
  </si>
  <si>
    <t>Locus1715854</t>
  </si>
  <si>
    <t>gi|20177865|sp|Q9BXJ4.1|C1QT3_HUMAN</t>
  </si>
  <si>
    <t>Locus1826246</t>
  </si>
  <si>
    <t>NU_NDUC2</t>
  </si>
  <si>
    <t>gi|74747126|sp|Q5VUM1.1|SDHF4_HUMAN</t>
  </si>
  <si>
    <t>RecName: Full=Succinate dehydrogenase assembly factor 4</t>
  </si>
  <si>
    <t>Locus4922666</t>
  </si>
  <si>
    <t>gi|1706480|sp|P51892.1|DNLI1_XENLA</t>
  </si>
  <si>
    <t>RecName: Full=DNA ligase 1</t>
  </si>
  <si>
    <t>Locus4994404</t>
  </si>
  <si>
    <t>Locus535519</t>
  </si>
  <si>
    <t>gi|47605790|sp|P61592.1|MCPH1_HYLLA</t>
  </si>
  <si>
    <t>RecName: Full=Microcephalin</t>
  </si>
  <si>
    <t>Locus4988562</t>
  </si>
  <si>
    <t>Locus6465501</t>
  </si>
  <si>
    <t>gi|302393675|sp|Q5TCS8.2|KAD9_HUMAN</t>
  </si>
  <si>
    <t>RecName: Full=Adenylate kinase 9</t>
  </si>
  <si>
    <t>Locus6746399</t>
  </si>
  <si>
    <t>gi|74732316|sp|Q96M69.1|LRGUK_HUMAN</t>
  </si>
  <si>
    <t>RecName: Full=Leucine-rich repeat and guanylate kinase domain-containing protein</t>
  </si>
  <si>
    <t>Locus448003</t>
  </si>
  <si>
    <t>gi|123885950|sp|Q0VA04.1|SMG8_XENTR</t>
  </si>
  <si>
    <t>RecName: Full=Protein smg8</t>
  </si>
  <si>
    <t>Locus3195218</t>
  </si>
  <si>
    <t>gi|109896304|sp|Q3BAH3.1|YCF2_PHAAO</t>
  </si>
  <si>
    <t>RecName: Full=Protein Ycf2</t>
  </si>
  <si>
    <t>Locus5982294</t>
  </si>
  <si>
    <t>gi|147638455|sp|Q99M54.2|CDCA3_MOUSE</t>
  </si>
  <si>
    <t>RecName: Full=Cell division cycle-associated protein 3</t>
  </si>
  <si>
    <t>Locus4590041</t>
  </si>
  <si>
    <t>gi|82085360|sp|Q6DRD4.1|CENPL_DANRE</t>
  </si>
  <si>
    <t>RecName: Full=Centromere protein L</t>
  </si>
  <si>
    <t>Locus3722780</t>
  </si>
  <si>
    <t>gi|115311324|sp|Q5XH29.2|CENNA_XENLA</t>
  </si>
  <si>
    <t>RecName: Full=Centromere protein N-A</t>
  </si>
  <si>
    <t>Locus406157</t>
  </si>
  <si>
    <t>gi|6093868|sp|O74836.1|RL1B_SCHPO</t>
  </si>
  <si>
    <t>RecName: Full=60S ribosomal protein L1-B</t>
  </si>
  <si>
    <t>Locus8694205</t>
  </si>
  <si>
    <t>gi|122140906|sp|Q3ZC98.1|NUP85_BOVIN</t>
  </si>
  <si>
    <t>RecName: Full=Nuclear pore complex protein Nup85</t>
  </si>
  <si>
    <t>Locus2350690</t>
  </si>
  <si>
    <t>gi|341941998|sp|Q8BK72.2|RT27_MOUSE</t>
  </si>
  <si>
    <t>RecName: Full=28S ribosomal protein S27</t>
  </si>
  <si>
    <t>Locus3054460</t>
  </si>
  <si>
    <t>Locus296522</t>
  </si>
  <si>
    <t>gi|26393423|sp|O54922.1|EXOC7_RAT</t>
  </si>
  <si>
    <t>RecName: Full=Exocyst complex component 7</t>
  </si>
  <si>
    <t>Locus3282040</t>
  </si>
  <si>
    <t>gi|12585276|sp|Q9R088.2|KITM_MOUSE</t>
  </si>
  <si>
    <t>Locus2466316</t>
  </si>
  <si>
    <t>Locus4175507</t>
  </si>
  <si>
    <t>gi|122135943|sp|Q2KI15.1|RF1ML_BOVIN</t>
  </si>
  <si>
    <t>RecName: Full=Peptide chain release factor 1-like</t>
  </si>
  <si>
    <t>Locus5788969</t>
  </si>
  <si>
    <t>gi|296439501|sp|Q92628.5|K0232_HUMAN</t>
  </si>
  <si>
    <t>RecName: Full=Uncharacterized protein KIAA0232</t>
  </si>
  <si>
    <t>Locus4731132</t>
  </si>
  <si>
    <t>gi|327478570|sp|A6NHZ5.3|LR14B_HUMAN</t>
  </si>
  <si>
    <t>RecName: Full=Leucine-rich repeat-containing protein 14B</t>
  </si>
  <si>
    <t>Locus694866</t>
  </si>
  <si>
    <t>Locus7769586</t>
  </si>
  <si>
    <t>Locus2346806</t>
  </si>
  <si>
    <t>gi|82085345|sp|Q6DRC3.1|CF298_DANRE</t>
  </si>
  <si>
    <t>RecName: Full=Cilia- and flagella-associated protein 298</t>
  </si>
  <si>
    <t>Locus262224</t>
  </si>
  <si>
    <t>gi|55976611|sp|Q9NW13.3|RBM28_HUMAN</t>
  </si>
  <si>
    <t>RecName: Full=RNA-binding protein 28</t>
  </si>
  <si>
    <t>Locus6238019</t>
  </si>
  <si>
    <t>gi|114152908|sp|P18948.5|VIT6_CAEEL</t>
  </si>
  <si>
    <t>RecName: Full=Vitellogenin-6</t>
  </si>
  <si>
    <t>Locus8370201</t>
  </si>
  <si>
    <t>Locus58754</t>
  </si>
  <si>
    <t>gi|597439642|sp|Q99N10.4|M4A8_MOUSE</t>
  </si>
  <si>
    <t>RecName: Full=Membrane-spanning 4-domains subfamily A member 8</t>
  </si>
  <si>
    <t>Locus2820103</t>
  </si>
  <si>
    <t>gi|325511339|sp|Q5ZJV4.2|MCMBP_CHICK</t>
  </si>
  <si>
    <t>RecName: Full=Mini-chromosome maintenance complex-binding protein</t>
  </si>
  <si>
    <t>Locus6632513</t>
  </si>
  <si>
    <t>Locus207808</t>
  </si>
  <si>
    <t>gi|75070796|sp|Q5RBM8.1|RBM12_PONAB</t>
  </si>
  <si>
    <t>RecName: Full=RNA-binding protein 12</t>
  </si>
  <si>
    <t>Locus5475743</t>
  </si>
  <si>
    <t>gi|68565524|sp|Q8R035.1|ICT1_MOUSE</t>
  </si>
  <si>
    <t>RecName: Full=Peptidyl-tRNA hydrolase ICT1</t>
  </si>
  <si>
    <t>Locus4925681</t>
  </si>
  <si>
    <t>gi|27923999|sp|P49847.2|TAF6_DROME</t>
  </si>
  <si>
    <t>RecName: Full=Transcription initiation factor TFIID subunit 6</t>
  </si>
  <si>
    <t>Locus1705997</t>
  </si>
  <si>
    <t>gi|62899895|sp|Q9TT99.1|ATOX1_CANFA</t>
  </si>
  <si>
    <t>RecName: Full=Copper transport protein ATOX1</t>
  </si>
  <si>
    <t>Locus35756</t>
  </si>
  <si>
    <t>gi|317373286|sp|Q9H892.2|TTC12_HUMAN</t>
  </si>
  <si>
    <t>RecName: Full=Tetratricopeptide repeat protein 12</t>
  </si>
  <si>
    <t>Locus208773</t>
  </si>
  <si>
    <t>gi|82179168|sp|Q5HZL1.1|ERI2_XENLA</t>
  </si>
  <si>
    <t>RecName: Full=ERI1 exoribonuclease 2</t>
  </si>
  <si>
    <t>Locus4900068</t>
  </si>
  <si>
    <t>gi|357529584|sp|Q9BVG8.4|KIFC3_HUMAN</t>
  </si>
  <si>
    <t>RecName: Full=Kinesin-like protein KIFC3</t>
  </si>
  <si>
    <t>Locus2913600</t>
  </si>
  <si>
    <t>Locus4997552</t>
  </si>
  <si>
    <t>Locus3192423</t>
  </si>
  <si>
    <t>gi|82131356|sp|Q7T076.1|LSM11_XENLA</t>
  </si>
  <si>
    <t>RecName: Full=U7 snRNA-associated Sm-like protein LSm11</t>
  </si>
  <si>
    <t>Locus7259025</t>
  </si>
  <si>
    <t>gi|3182939|sp|Q91145.1|COCA1_NOTVI</t>
  </si>
  <si>
    <t>Locus145814</t>
  </si>
  <si>
    <t>gi|81867887|sp|Q99MU0.1|DBF4A_CRIGR</t>
  </si>
  <si>
    <t>RecName: Full=Protein DBF4 homolog A</t>
  </si>
  <si>
    <t>Locus76861</t>
  </si>
  <si>
    <t>gi|6093786|sp|O73817.1|PSB3_ONCMY</t>
  </si>
  <si>
    <t>RecName: Full=Proteasome subunit beta type-3</t>
  </si>
  <si>
    <t>Locus6025969</t>
  </si>
  <si>
    <t>gi|74868127|sp|Q9VB74.1|NKAP_DROME</t>
  </si>
  <si>
    <t>RecName: Full=NKAP family protein CG6066</t>
  </si>
  <si>
    <t>Locus2384169</t>
  </si>
  <si>
    <t>Locus1078216</t>
  </si>
  <si>
    <t>gi|1708194|sp|P51611.1|HCFC1_MESAU</t>
  </si>
  <si>
    <t>RecName: Full=Host cell factor 1</t>
  </si>
  <si>
    <t>Locus3270390</t>
  </si>
  <si>
    <t>gi|73917809|sp|Q9DF50.2|CLSPN_XENLA</t>
  </si>
  <si>
    <t>RecName: Full=Claspin</t>
  </si>
  <si>
    <t>Locus4652861</t>
  </si>
  <si>
    <t>gi|296439462|sp|Q99933.4|BAG1_HUMAN</t>
  </si>
  <si>
    <t>RecName: Full=BAG family molecular chaperone regulator 1</t>
  </si>
  <si>
    <t>Locus1436107</t>
  </si>
  <si>
    <t>gi|18202613|sp|Q91784.1|KIF4_XENLA</t>
  </si>
  <si>
    <t>RecName: Full=Chromosome-associated kinesin KIF4</t>
  </si>
  <si>
    <t>Locus2492283</t>
  </si>
  <si>
    <t>gi|71153251|sp|Q9NQM4.1|PIHD3_HUMAN</t>
  </si>
  <si>
    <t>RecName: Full=Protein PIH1D3</t>
  </si>
  <si>
    <t>Locus7541176</t>
  </si>
  <si>
    <t>gi|378524711|sp|F7B645.1|TM231_XENTR</t>
  </si>
  <si>
    <t>RecName: Full=Transmembrane protein 231</t>
  </si>
  <si>
    <t>Locus6282481</t>
  </si>
  <si>
    <t>gi|82202386|sp|Q6P3R1.1|KIF22_XENTR</t>
  </si>
  <si>
    <t>RecName: Full=Kinesin-like protein KIF22</t>
  </si>
  <si>
    <t>Locus5007456</t>
  </si>
  <si>
    <t>gi|82237184|sp|Q6NU40.1|CTF18_XENLA</t>
  </si>
  <si>
    <t>RecName: Full=Chromosome transmission fidelity protein 18 homolog</t>
  </si>
  <si>
    <t>Locus705289</t>
  </si>
  <si>
    <t>NU_QCR10</t>
  </si>
  <si>
    <t>Locus6072007</t>
  </si>
  <si>
    <t>gi|52783146|sp|Q9CQQ8.1|LSM7_MOUSE</t>
  </si>
  <si>
    <t>RecName: Full=U6 snRNA-associated Sm-like protein LSm7</t>
  </si>
  <si>
    <t>Locus4803689</t>
  </si>
  <si>
    <t>gi|75057901|sp|Q5EA50.1|RABEK_BOVIN</t>
  </si>
  <si>
    <t>RecName: Full=Rab9 effector protein with kelch motifs</t>
  </si>
  <si>
    <t>Locus5161087</t>
  </si>
  <si>
    <t>gi|81905105|sp|Q9D494.1|TERB2_MOUSE</t>
  </si>
  <si>
    <t>RecName: Full=Telomere repeats-binding bouquet formation protein 2</t>
  </si>
  <si>
    <t>Locus438146</t>
  </si>
  <si>
    <t>gi|341941976|sp|P07742.2|RIR1_MOUSE</t>
  </si>
  <si>
    <t>RecName: Full=Ribonucleoside-diphosphate reductase large subunit</t>
  </si>
  <si>
    <t>Locus4732529</t>
  </si>
  <si>
    <t>Locus3032859</t>
  </si>
  <si>
    <t>gi|146336816|sp|Q8AYG3.2|TTK_DANRE</t>
  </si>
  <si>
    <t>RecName: Full=Dual specificity protein kinase Ttk</t>
  </si>
  <si>
    <t>Locus569735</t>
  </si>
  <si>
    <t>Locus4830349</t>
  </si>
  <si>
    <t>gi|20178134|sp|Q99MN1.1|SYK_MOUSE</t>
  </si>
  <si>
    <t>RecName: Full=Lysine--tRNA ligase</t>
  </si>
  <si>
    <t>Locus4049248</t>
  </si>
  <si>
    <t>gi|77416574|sp|O08623.1|SQSTM_RAT</t>
  </si>
  <si>
    <t>Locus1066519</t>
  </si>
  <si>
    <t>gi|1703290|sp|P55302.1|AMRP_MOUSE</t>
  </si>
  <si>
    <t>RecName: Full=Alpha-2-macroglobulin receptor-associated protein</t>
  </si>
  <si>
    <t>Locus3004106</t>
  </si>
  <si>
    <t>gi|123893483|sp|Q28IV3.1|RPAP3_XENTR</t>
  </si>
  <si>
    <t>RecName: Full=RNA polymerase II-associated protein 3</t>
  </si>
  <si>
    <t>Locus456510</t>
  </si>
  <si>
    <t>gi|85541032|sp|Q96FN5.3|KIF12_HUMAN</t>
  </si>
  <si>
    <t>RecName: Full=Kinesin-like protein KIF12</t>
  </si>
  <si>
    <t>Locus3187588</t>
  </si>
  <si>
    <t>gi|12585184|sp|Q9JHY7.1|BIRC5_RAT</t>
  </si>
  <si>
    <t>RecName: Full=Baculoviral IAP repeat-containing protein 5</t>
  </si>
  <si>
    <t>Locus4752863</t>
  </si>
  <si>
    <t>gi|74960142|sp|O62090.2|PRY1_CAEEL</t>
  </si>
  <si>
    <t>RecName: Full=Axin-like protein pry-1</t>
  </si>
  <si>
    <t>Locus6261618</t>
  </si>
  <si>
    <t>gi|45476976|sp|Q9DE46.1|DPOLA_XENLA</t>
  </si>
  <si>
    <t>RecName: Full=DNA polymerase alpha catalytic subunit</t>
  </si>
  <si>
    <t>Locus5058299</t>
  </si>
  <si>
    <t>gi|380877149|sp|F6XZJ7.2|SAM15_MOUSE</t>
  </si>
  <si>
    <t>Locus3272659</t>
  </si>
  <si>
    <t>gi|172044375|sp|A4L9P8.2|CE295_RAT</t>
  </si>
  <si>
    <t>RecName: Full=Centrosomal protein of 295 kDa</t>
  </si>
  <si>
    <t>Locus4777910</t>
  </si>
  <si>
    <t>gi|74731608|sp|Q96ES7.1|SGF29_HUMAN</t>
  </si>
  <si>
    <t>RecName: Full=SAGA-associated factor 29</t>
  </si>
  <si>
    <t>Locus433690</t>
  </si>
  <si>
    <t>gi|341940530|sp|Q6ZQK0.3|CNDD3_MOUSE</t>
  </si>
  <si>
    <t>Locus434042</t>
  </si>
  <si>
    <t>gi|292630835|sp|A2TF48.2|MYD88_PIG</t>
  </si>
  <si>
    <t>RecName: Full=Myeloid differentiation primary response protein MyD88</t>
  </si>
  <si>
    <t>Locus111696</t>
  </si>
  <si>
    <t>gi|363805612|sp|P0DJ98.1|Y381_BACCJ</t>
  </si>
  <si>
    <t>RecName: Full=Putative membrane protein Bcell_0381</t>
  </si>
  <si>
    <t>Locus363970</t>
  </si>
  <si>
    <t>Locus171781</t>
  </si>
  <si>
    <t>gi|6165983|sp|O73700.1|CAC1D_CHICK</t>
  </si>
  <si>
    <t>RecName: Full=Voltage-dependent L-type calcium channel subunit alpha-1D</t>
  </si>
  <si>
    <t>Locus3548836</t>
  </si>
  <si>
    <t>gi|74738593|sp|Q7L5D6.1|GET4_HUMAN</t>
  </si>
  <si>
    <t>RecName: Full=Golgi to ER traffic protein 4 homolog</t>
  </si>
  <si>
    <t>Locus4986122</t>
  </si>
  <si>
    <t>gi|2499468|sp|P79755.1|CO9_TAKRU</t>
  </si>
  <si>
    <t>RecName: Full=Complement component C9</t>
  </si>
  <si>
    <t>Locus1415383</t>
  </si>
  <si>
    <t>gi|2506307|sp|P13944.3|COCA1_CHICK</t>
  </si>
  <si>
    <t>Locus541846</t>
  </si>
  <si>
    <t>gi|82178330|sp|Q569U0.1|MYO19_XENLA</t>
  </si>
  <si>
    <t>RecName: Full=Unconventional myosin-XIX</t>
  </si>
  <si>
    <t>Locus3187457</t>
  </si>
  <si>
    <t>Locus2464008</t>
  </si>
  <si>
    <t>gi|122063317|sp|Q0D2G3.1|TM254_BOVIN</t>
  </si>
  <si>
    <t>RecName: Full=Transmembrane protein 254</t>
  </si>
  <si>
    <t>Locus30346</t>
  </si>
  <si>
    <t>Locus2245461</t>
  </si>
  <si>
    <t>gi|37537763|sp|Q13042.2|CDC16_HUMAN</t>
  </si>
  <si>
    <t>RecName: Full=Cell division cycle protein 16 homolog</t>
  </si>
  <si>
    <t>Locus7547766</t>
  </si>
  <si>
    <t>gi|121990|sp|P08991.1|H2AV_STRPU</t>
  </si>
  <si>
    <t>RecName: Full=Histone H2A.V</t>
  </si>
  <si>
    <t>Locus8592720</t>
  </si>
  <si>
    <t>gi|76363296|sp|Q5XIH7.1|PHB2_RAT</t>
  </si>
  <si>
    <t>RecName: Full=Prohibitin-2</t>
  </si>
  <si>
    <t>Locus2069419</t>
  </si>
  <si>
    <t>gi|62512182|sp|Q99KC8.2|VMA5A_MOUSE</t>
  </si>
  <si>
    <t>Locus34498</t>
  </si>
  <si>
    <t>gi|221222635|sp|A3KNS9.2|ARAID_DANRE</t>
  </si>
  <si>
    <t>RecName: Full=All-trans retinoic acid-induced differentiation factor</t>
  </si>
  <si>
    <t>Locus5651356</t>
  </si>
  <si>
    <t>gi|94730688|sp|Q3TDE8.1|ZN691_MOUSE</t>
  </si>
  <si>
    <t>RecName: Full=Zinc finger protein 691</t>
  </si>
  <si>
    <t>Locus3549367</t>
  </si>
  <si>
    <t>gi|62511041|sp|Q7ZVT3.1|SAS6_DANRE</t>
  </si>
  <si>
    <t>RecName: Full=Spindle assembly abnormal protein 6 homolog</t>
  </si>
  <si>
    <t>Locus2081894</t>
  </si>
  <si>
    <t>gi|206729901|sp|Q9BXT4.2|TDRD1_HUMAN</t>
  </si>
  <si>
    <t>RecName: Full=Tudor domain-containing protein 1</t>
  </si>
  <si>
    <t>Locus6758273</t>
  </si>
  <si>
    <t>gi|123568321|sp|Q39FP9.1|PIMT_BURL3</t>
  </si>
  <si>
    <t>RecName: Full=Protein-L-isoaspartate O-methyltransferase</t>
  </si>
  <si>
    <t>Locus5927619</t>
  </si>
  <si>
    <t>gi|82236367|sp|Q6GL41.1|MCM4_XENTR</t>
  </si>
  <si>
    <t>RecName: Full=DNA replication licensing factor mcm4</t>
  </si>
  <si>
    <t>Locus6267477</t>
  </si>
  <si>
    <t>gi|81873767|sp|Q8BH88.1|DEP1B_MOUSE</t>
  </si>
  <si>
    <t>RecName: Full=DEP domain-containing protein 1B</t>
  </si>
  <si>
    <t>Locus8534039</t>
  </si>
  <si>
    <t>gi|9789782|sp|P79943.1|SLBP1_XENLA</t>
  </si>
  <si>
    <t>RecName: Full=Histone RNA hairpin-binding protein</t>
  </si>
  <si>
    <t>Locus445212</t>
  </si>
  <si>
    <t>gi|47117760|sp|P61217.1|RPAB2_CRIGR</t>
  </si>
  <si>
    <t>Locus1941128</t>
  </si>
  <si>
    <t>gi|51338609|sp|P62877.1|RBX1_HUMAN</t>
  </si>
  <si>
    <t>RecName: Full=E3 ubiquitin-protein ligase RBX1</t>
  </si>
  <si>
    <t>Locus5588621</t>
  </si>
  <si>
    <t>Locus8420461</t>
  </si>
  <si>
    <t>gi|47606762|sp|Q96MU7.3|YTDC1_HUMAN</t>
  </si>
  <si>
    <t>RecName: Full=YTH domain-containing protein 1</t>
  </si>
  <si>
    <t>Locus1971322</t>
  </si>
  <si>
    <t>gi|75048473|sp|Q95K40.1|CCD83_MACFA</t>
  </si>
  <si>
    <t>RecName: Full=Coiled-coil domain-containing protein 83</t>
  </si>
  <si>
    <t>Locus2679375</t>
  </si>
  <si>
    <t>gi|261277894|sp|B5DX45.1|SUR8_DROPS</t>
  </si>
  <si>
    <t>RecName: Full=Leucine-rich repeat protein soc-2 homolog</t>
  </si>
  <si>
    <t>Locus428980</t>
  </si>
  <si>
    <t>Locus115840</t>
  </si>
  <si>
    <t>gi|82192840|sp|Q503V3.1|CL049_DANRE</t>
  </si>
  <si>
    <t>RecName: Full=UPF0454 protein C12orf49 homolog</t>
  </si>
  <si>
    <t>Locus249362</t>
  </si>
  <si>
    <t>gi|82182765|sp|Q6DEZ7.1|ESRP1_XENTR</t>
  </si>
  <si>
    <t>RecName: Full=Epithelial splicing regulatory protein 1</t>
  </si>
  <si>
    <t>Locus5686917</t>
  </si>
  <si>
    <t>Locus5001042</t>
  </si>
  <si>
    <t>gi|75038486|sp|Q9VAF5.2|CAD99_DROME</t>
  </si>
  <si>
    <t>RecName: Full=Cadherin-99C</t>
  </si>
  <si>
    <t>Locus5592462</t>
  </si>
  <si>
    <t>gi|150421677|sp|Q9QUH6.2|SYGP1_RAT</t>
  </si>
  <si>
    <t>RecName: Full=Ras/Rap GTPase-activating protein SynGAP</t>
  </si>
  <si>
    <t>Locus7021667</t>
  </si>
  <si>
    <t>gi|140047|sp|P03552.1|VAP_CAMVC</t>
  </si>
  <si>
    <t>RecName: Full=Virion-associated protein</t>
  </si>
  <si>
    <t>Locus8366070</t>
  </si>
  <si>
    <t>gi|75054838|sp|Q5R733.1|CPEB1_PONAB</t>
  </si>
  <si>
    <t>RecName: Full=Cytoplasmic polyadenylation element-binding protein 1</t>
  </si>
  <si>
    <t>Locus6802152</t>
  </si>
  <si>
    <t>gi|90103520|sp|Q9P2K3.2|RCOR3_HUMAN</t>
  </si>
  <si>
    <t>RecName: Full=REST corepressor 3</t>
  </si>
  <si>
    <t>Locus208257</t>
  </si>
  <si>
    <t>gi|380877146|sp|D3YXK1.1|SAMD1_MOUSE</t>
  </si>
  <si>
    <t>RecName: Full=Atherin</t>
  </si>
  <si>
    <t>Locus612488</t>
  </si>
  <si>
    <t>Locus1182362</t>
  </si>
  <si>
    <t>Locus6672838</t>
  </si>
  <si>
    <t>gi|21759269|sp|Q9Z2Z6.1|MCAT_MOUSE</t>
  </si>
  <si>
    <t>RecName: Full=Mitochondrial carnitine/acylcarnitine carrier protein</t>
  </si>
  <si>
    <t>Locus5078979</t>
  </si>
  <si>
    <t>Locus6241248</t>
  </si>
  <si>
    <t>gi|68565162|sp|Q66K08.1|CILP1_MOUSE</t>
  </si>
  <si>
    <t>RecName: Full=Cartilage intermediate layer protein 1</t>
  </si>
  <si>
    <t>Locus8411818</t>
  </si>
  <si>
    <t>gi|125184|sp|P03952.1|KLKB1_HUMAN</t>
  </si>
  <si>
    <t>RecName: Full=Plasma kallikrein</t>
  </si>
  <si>
    <t>Locus2784866</t>
  </si>
  <si>
    <t>Locus442292</t>
  </si>
  <si>
    <t>gi|150438887|sp|Q9CX98.2|CP2U1_MOUSE</t>
  </si>
  <si>
    <t>RecName: Full=Cytochrome P450 2U1</t>
  </si>
  <si>
    <t>Locus7320142</t>
  </si>
  <si>
    <t>gi|341940424|sp|Q6PDL0.2|DC1L2_MOUSE</t>
  </si>
  <si>
    <t>RecName: Full=Cytoplasmic dynein 1 light intermediate chain 2</t>
  </si>
  <si>
    <t>Locus283094</t>
  </si>
  <si>
    <t>gi|544584734|sp|Q8N801.2|STPG4_HUMAN</t>
  </si>
  <si>
    <t>RecName: Full=Protein STPG4</t>
  </si>
  <si>
    <t>Locus6192346</t>
  </si>
  <si>
    <t>gi|122070597|sp|Q15468.2|STIL_HUMAN</t>
  </si>
  <si>
    <t>RecName: Full=SCL-interrupting locus protein</t>
  </si>
  <si>
    <t>Locus4532880</t>
  </si>
  <si>
    <t>gi|81896034|sp|Q8BGN5.1|NPAL3_MOUSE</t>
  </si>
  <si>
    <t>RecName: Full=NIPA-like protein 3</t>
  </si>
  <si>
    <t>Locus905720</t>
  </si>
  <si>
    <t>Locus1772241</t>
  </si>
  <si>
    <t>gi|116241285|sp|Q8ND61.2|CC020_HUMAN</t>
  </si>
  <si>
    <t>RecName: Full=Uncharacterized protein C3orf20</t>
  </si>
  <si>
    <t>Locus134954</t>
  </si>
  <si>
    <t>gi|82188093|sp|Q7T0Y4.1|DRC1_XENLA</t>
  </si>
  <si>
    <t>RecName: Full=Dynein regulatory complex protein 1</t>
  </si>
  <si>
    <t>Locus48247</t>
  </si>
  <si>
    <t>Locus6307431</t>
  </si>
  <si>
    <t>gi|145558872|sp|Q95LP5.2|AXDN1_MACFA</t>
  </si>
  <si>
    <t>RecName: Full=Axonemal dynein light chain domain-containing protein 1</t>
  </si>
  <si>
    <t>Locus4104089</t>
  </si>
  <si>
    <t>gi|82183670|sp|Q6DK72.1|SUMO3_XENTR</t>
  </si>
  <si>
    <t>RecName: Full=Small ubiquitin-related modifier 3</t>
  </si>
  <si>
    <t>Locus65179</t>
  </si>
  <si>
    <t>gi|353558899|sp|D3ZQG6.2|TRIM2_RAT</t>
  </si>
  <si>
    <t>Locus5001176</t>
  </si>
  <si>
    <t>Locus4730267</t>
  </si>
  <si>
    <t>gi|59803094|sp|P60762.2|MO4L1_MOUSE</t>
  </si>
  <si>
    <t>RecName: Full=Mortality factor 4-like protein 1</t>
  </si>
  <si>
    <t>Locus3334873</t>
  </si>
  <si>
    <t>gi|71153416|sp|Q5GH73.1|XKR6_HUMAN</t>
  </si>
  <si>
    <t>RecName: Full=XK-related protein 6</t>
  </si>
  <si>
    <t>Locus7473944</t>
  </si>
  <si>
    <t>gi|20455323|sp|Q9ERD7.1|TBB3_MOUSE</t>
  </si>
  <si>
    <t>RecName: Full=Tubulin beta-3 chain</t>
  </si>
  <si>
    <t>Locus5309036</t>
  </si>
  <si>
    <t>Locus1017300</t>
  </si>
  <si>
    <t>gi|2833277|sp|Q16651.1|PRSS8_HUMAN</t>
  </si>
  <si>
    <t>RecName: Full=Prostasin</t>
  </si>
  <si>
    <t>Locus3122219</t>
  </si>
  <si>
    <t>gi|158564033|sp|Q9C056.2|NKX62_HUMAN</t>
  </si>
  <si>
    <t>RecName: Full=Homeobox protein Nkx-6.2</t>
  </si>
  <si>
    <t>Locus8660784</t>
  </si>
  <si>
    <t>NU_COX5B</t>
  </si>
  <si>
    <t>gi|380877040|sp|C3YDS7.1|NNRE_BRAFL</t>
  </si>
  <si>
    <t>RecName: Full=NAD(P)H-hydrate epimerase</t>
  </si>
  <si>
    <t>Locus6272448</t>
  </si>
  <si>
    <t>gi|317373343|sp|O14757.2|CHK1_HUMAN</t>
  </si>
  <si>
    <t>RecName: Full=Serine/threonine-protein kinase Chk1</t>
  </si>
  <si>
    <t>Locus2019545</t>
  </si>
  <si>
    <t>gi|74708186|sp|Q5TKA1.1|LIN9_HUMAN</t>
  </si>
  <si>
    <t>RecName: Full=Protein lin-9 homolog</t>
  </si>
  <si>
    <t>Locus1763387</t>
  </si>
  <si>
    <t>gi|410591700|sp|A7E320.1|UHRF1_BOVIN</t>
  </si>
  <si>
    <t>RecName: Full=E3 ubiquitin-protein ligase UHRF1</t>
  </si>
  <si>
    <t>Locus2354974</t>
  </si>
  <si>
    <t>gi|296437367|sp|Q9Y4C4.2|MFHA1_HUMAN</t>
  </si>
  <si>
    <t>RecName: Full=Malignant fibrous histiocytoma-amplified sequence 1</t>
  </si>
  <si>
    <t>Locus8392988</t>
  </si>
  <si>
    <t>gi|82181379|sp|Q66JD1.1|ATPF1_XENTR</t>
  </si>
  <si>
    <t>RecName: Full=ATP synthase mitochondrial F1 complex assembly factor 1</t>
  </si>
  <si>
    <t>Locus1106522</t>
  </si>
  <si>
    <t>gi|25091203|sp|Q04164.2|SAS_DROME</t>
  </si>
  <si>
    <t>RecName: Full=Putative epidermal cell surface receptor</t>
  </si>
  <si>
    <t>Locus4376784</t>
  </si>
  <si>
    <t>NU_NDUB3</t>
  </si>
  <si>
    <t>gi|317373427|sp|Q12912.3|LRMP_HUMAN</t>
  </si>
  <si>
    <t>Locus7425036</t>
  </si>
  <si>
    <t>gi|226701017|sp|A8KBF3.1|PIWL2_XENTR</t>
  </si>
  <si>
    <t>RecName: Full=Piwi-like protein 2</t>
  </si>
  <si>
    <t>Locus6604467</t>
  </si>
  <si>
    <t>gi|18202027|sp|O35218.1|CPSF2_MOUSE</t>
  </si>
  <si>
    <t>RecName: Full=Cleavage and polyadenylation specificity factor subunit 2</t>
  </si>
  <si>
    <t>Locus5286529</t>
  </si>
  <si>
    <t>gi|74762638|sp|Q92519.1|TRIB2_HUMAN</t>
  </si>
  <si>
    <t>RecName: Full=Tribbles homolog 2</t>
  </si>
  <si>
    <t>Locus607389</t>
  </si>
  <si>
    <t>gi|152032342|sp|Q96ER9.2|CCD51_HUMAN</t>
  </si>
  <si>
    <t>RecName: Full=Coiled-coil domain-containing protein 51</t>
  </si>
  <si>
    <t>Locus8661269</t>
  </si>
  <si>
    <t>gi|123883703|sp|Q071E0.1|KT5AA_DANRE</t>
  </si>
  <si>
    <t>RecName: Full=N-lysine methyltransferase KMT5A-A</t>
  </si>
  <si>
    <t>Locus3208045</t>
  </si>
  <si>
    <t>Locus8574274</t>
  </si>
  <si>
    <t>gi|82237194|sp|Q6NU94.1|TRMB_XENLA</t>
  </si>
  <si>
    <t>RecName: Full=tRNA (guanine-N(7)-)-methyltransferase</t>
  </si>
  <si>
    <t>Locus438976</t>
  </si>
  <si>
    <t>gi|115502549|sp|Q29S00.1|OSCP1_BOVIN</t>
  </si>
  <si>
    <t>RecName: Full=Protein OSCP1</t>
  </si>
  <si>
    <t>Locus1919144</t>
  </si>
  <si>
    <t>gi|1352911953|sp|G5EBQ8.1|CHS2_CAEEL</t>
  </si>
  <si>
    <t>RecName: Full=Chitin synthase chs-2</t>
  </si>
  <si>
    <t>Locus2858342</t>
  </si>
  <si>
    <t>gi|82178358|sp|Q58E03.1|DJC25_XENLA</t>
  </si>
  <si>
    <t>RecName: Full=DnaJ homolog subfamily C member 25</t>
  </si>
  <si>
    <t>Locus6242036</t>
  </si>
  <si>
    <t>gi|29427681|sp|Q21743.1|GST9_CAEEL</t>
  </si>
  <si>
    <t>RecName: Full=Probable glutathione S-transferase 9</t>
  </si>
  <si>
    <t>Locus176802</t>
  </si>
  <si>
    <t>Locus6699203</t>
  </si>
  <si>
    <t>gi|20455518|sp|P23258.2|TBG1_HUMAN</t>
  </si>
  <si>
    <t>RecName: Full=Tubulin gamma-1 chain</t>
  </si>
  <si>
    <t>Locus4877528</t>
  </si>
  <si>
    <t>gi|1703052|sp|P35249.2|RFC4_HUMAN</t>
  </si>
  <si>
    <t>RecName: Full=Replication factor C subunit 4</t>
  </si>
  <si>
    <t>Locus2239880</t>
  </si>
  <si>
    <t>gi|74753354|sp|Q9UJA5.1|TRM6_HUMAN</t>
  </si>
  <si>
    <t>RecName: Full=tRNA (adenine(58)-N(1))-methyltransferase non-catalytic subunit TRM6</t>
  </si>
  <si>
    <t>Locus6963160</t>
  </si>
  <si>
    <t>gi|68846584|sp|O43247.2|TEX33_HUMAN</t>
  </si>
  <si>
    <t>RecName: Full=Testis-expressed protein 33</t>
  </si>
  <si>
    <t>Locus6890994</t>
  </si>
  <si>
    <t>gi|47606193|sp|Q8WXF0.1|SRS12_HUMAN</t>
  </si>
  <si>
    <t>RecName: Full=Serine/arginine-rich splicing factor 12</t>
  </si>
  <si>
    <t>Locus7401554</t>
  </si>
  <si>
    <t>gi|81883858|sp|Q5XIW8.1|SNUT1_RAT</t>
  </si>
  <si>
    <t>RecName: Full=U4/U6.U5 tri-snRNP-associated protein 1</t>
  </si>
  <si>
    <t>Locus5600431</t>
  </si>
  <si>
    <t>gi|5902790|sp|O77834.3|PRDX6_BOVIN</t>
  </si>
  <si>
    <t>RecName: Full=Peroxiredoxin-6</t>
  </si>
  <si>
    <t>Locus1578053</t>
  </si>
  <si>
    <t>gi|122144236|sp|Q0P570.1|MVD1_BOVIN</t>
  </si>
  <si>
    <t>RecName: Full=Diphosphomevalonate decarboxylase</t>
  </si>
  <si>
    <t>Locus424311</t>
  </si>
  <si>
    <t>gi|6015057|sp|Q92005.1|EF1A_DANRE</t>
  </si>
  <si>
    <t>RecName: Full=Elongation factor 1-alpha</t>
  </si>
  <si>
    <t>Locus748884</t>
  </si>
  <si>
    <t>Locus1170535</t>
  </si>
  <si>
    <t>gi|2492618|sp|P91766.1|ACH1_MANSE</t>
  </si>
  <si>
    <t>RecName: Full=Acetylcholine receptor subunit alpha-like</t>
  </si>
  <si>
    <t>Locus8534866</t>
  </si>
  <si>
    <t>gi|10720176|sp|O15297.1|PPM1D_HUMAN</t>
  </si>
  <si>
    <t>RecName: Full=Protein phosphatase 1D</t>
  </si>
  <si>
    <t>Locus121343</t>
  </si>
  <si>
    <t>gi|51316526|sp|Q9DG67.1|RA54B_CHICK</t>
  </si>
  <si>
    <t>RecName: Full=DNA repair and recombination protein RAD54B</t>
  </si>
  <si>
    <t>Locus3585408</t>
  </si>
  <si>
    <t>Locus599460</t>
  </si>
  <si>
    <t>Locus2387967</t>
  </si>
  <si>
    <t>gi|23396928|sp|Q9H270.1|VPS11_HUMAN</t>
  </si>
  <si>
    <t>RecName: Full=Vacuolar protein sorting-associated protein 11 homolog</t>
  </si>
  <si>
    <t>Locus369609</t>
  </si>
  <si>
    <t>gi|308153479|sp|Q5RE15.2|PSMD8_PONAB</t>
  </si>
  <si>
    <t>RecName: Full=26S proteasome non-ATPase regulatory subunit 8</t>
  </si>
  <si>
    <t>Locus4632317</t>
  </si>
  <si>
    <t>gi|33112671|sp|Q99417.3|MYCBP_HUMAN</t>
  </si>
  <si>
    <t>RecName: Full=c-Myc-binding protein</t>
  </si>
  <si>
    <t>Locus4188569</t>
  </si>
  <si>
    <t>gi|20454906|sp|Q9UNN5.2|FAF1_HUMAN</t>
  </si>
  <si>
    <t>RecName: Full=FAS-associated factor 1</t>
  </si>
  <si>
    <t>Locus2443155</t>
  </si>
  <si>
    <t>Locus4331054</t>
  </si>
  <si>
    <t>gi|3023930|sp|P56518.1|HDAC1_STRPU</t>
  </si>
  <si>
    <t>RecName: Full=Histone deacetylase 1</t>
  </si>
  <si>
    <t>Locus602366</t>
  </si>
  <si>
    <t>gi|81880060|sp|Q99JW2.1|ACY1_MOUSE</t>
  </si>
  <si>
    <t>RecName: Full=Aminoacylase-1</t>
  </si>
  <si>
    <t>Locus249499</t>
  </si>
  <si>
    <t>gi|729377|sp|P39057.1|DYHC_HELCR</t>
  </si>
  <si>
    <t>Locus3990425</t>
  </si>
  <si>
    <t>gi|166922150|sp|Q9C0G6.3|DYH6_HUMAN</t>
  </si>
  <si>
    <t>RecName: Full=Dynein heavy chain 6</t>
  </si>
  <si>
    <t>Locus1261595</t>
  </si>
  <si>
    <t>gi|83288030|sp|Q9DB40.2|MED27_MOUSE</t>
  </si>
  <si>
    <t>RecName: Full=Mediator of RNA polymerase II transcription subunit 27</t>
  </si>
  <si>
    <t>Locus4896422</t>
  </si>
  <si>
    <t>gi|6685264|sp|O75419.1|CDC45_HUMAN</t>
  </si>
  <si>
    <t>RecName: Full=Cell division control protein 45 homolog</t>
  </si>
  <si>
    <t>Locus273494</t>
  </si>
  <si>
    <t>gi|160380715|sp|P97924.3|KALRN_RAT</t>
  </si>
  <si>
    <t>RecName: Full=Kalirin</t>
  </si>
  <si>
    <t>Locus8741675</t>
  </si>
  <si>
    <t>gi|74731421|sp|Q96D70.3|R3HD4_HUMAN</t>
  </si>
  <si>
    <t>RecName: Full=R3H domain-containing protein 4</t>
  </si>
  <si>
    <t>Locus6287505</t>
  </si>
  <si>
    <t>Locus4089612</t>
  </si>
  <si>
    <t>gi|75571288|sp|Q5ZJN4.1|UBP10_CHICK</t>
  </si>
  <si>
    <t>RecName: Full=Ubiquitin carboxyl-terminal hydrolase 10</t>
  </si>
  <si>
    <t>Locus658224</t>
  </si>
  <si>
    <t>gi|81916249|sp|Q91YK0.1|LRC49_MOUSE</t>
  </si>
  <si>
    <t>RecName: Full=Leucine-rich repeat-containing protein 49</t>
  </si>
  <si>
    <t>Locus1312592</t>
  </si>
  <si>
    <t>gi|68566232|sp|Q9QYM9.1|TEFF2_MOUSE</t>
  </si>
  <si>
    <t>RecName: Full=Tomoregulin-2</t>
  </si>
  <si>
    <t>Locus4284987</t>
  </si>
  <si>
    <t>gi|2493469|sp|Q16981.2|NCS1_APLCA</t>
  </si>
  <si>
    <t>RecName: Full=Neuronal calcium sensor 1</t>
  </si>
  <si>
    <t>Locus386323</t>
  </si>
  <si>
    <t>gi|341942173|sp|Q64737.3|PUR2_MOUSE</t>
  </si>
  <si>
    <t>RecName: Full=Trifunctional purine biosynthetic protein adenosine-3</t>
  </si>
  <si>
    <t>Locus7462515</t>
  </si>
  <si>
    <t>gi|81910927|sp|Q6DID3.1|SCAF8_MOUSE</t>
  </si>
  <si>
    <t>RecName: Full=Protein SCAF8</t>
  </si>
  <si>
    <t>Locus7827135</t>
  </si>
  <si>
    <t>gi|122144079|sp|Q3ZCH0.1|GRP75_BOVIN</t>
  </si>
  <si>
    <t>RecName: Full=Stress-70 protein</t>
  </si>
  <si>
    <t>Locus6658668</t>
  </si>
  <si>
    <t>gi|300669700|sp|Q9D180.3|CFA57_MOUSE</t>
  </si>
  <si>
    <t>RecName: Full=Cilia- and flagella-associated protein 57</t>
  </si>
  <si>
    <t>Locus3249108</t>
  </si>
  <si>
    <t>Locus2333552</t>
  </si>
  <si>
    <t>Locus6678955</t>
  </si>
  <si>
    <t>gi|122143926|sp|Q2TA16.1|DRC2_BOVIN</t>
  </si>
  <si>
    <t>RecName: Full=Dynein regulatory complex subunit 2</t>
  </si>
  <si>
    <t>Locus671916</t>
  </si>
  <si>
    <t>Locus4801811</t>
  </si>
  <si>
    <t>gi|17378996|sp|O43324.1|MCA3_HUMAN</t>
  </si>
  <si>
    <t>RecName: Full=Eukaryotic translation elongation factor 1 epsilon-1</t>
  </si>
  <si>
    <t>Locus527935</t>
  </si>
  <si>
    <t>Locus184274</t>
  </si>
  <si>
    <t>gi|54036985|sp|P63971.1|DNAJ_STAAN</t>
  </si>
  <si>
    <t>RecName: Full=Chaperone protein DnaJ</t>
  </si>
  <si>
    <t>Locus2474224</t>
  </si>
  <si>
    <t>gi|60390864|sp|Q14527.2|HLTF_HUMAN</t>
  </si>
  <si>
    <t>RecName: Full=Helicase-like transcription factor</t>
  </si>
  <si>
    <t>Locus4982980</t>
  </si>
  <si>
    <t>gi|259531841|sp|B2GUY1.1|PLK4_RAT</t>
  </si>
  <si>
    <t>RecName: Full=Serine/threonine-protein kinase PLK4</t>
  </si>
  <si>
    <t>Locus2783345</t>
  </si>
  <si>
    <t>Locus1721450</t>
  </si>
  <si>
    <t>Locus280901</t>
  </si>
  <si>
    <t>gi|209574317|sp|Q1MTN8.2|ACL4_SCHPO</t>
  </si>
  <si>
    <t>RecName: Full=Probable assembly chaperone of rpl4</t>
  </si>
  <si>
    <t>Locus5053321</t>
  </si>
  <si>
    <t>gi|82177106|sp|Q803U7.1|EXO1_DANRE</t>
  </si>
  <si>
    <t>RecName: Full=Exonuclease 1</t>
  </si>
  <si>
    <t>Locus2634427</t>
  </si>
  <si>
    <t>gi|1214787880|sp|E9Q7G0.1|NUMA1_MOUSE</t>
  </si>
  <si>
    <t>RecName: Full=Nuclear mitotic apparatus protein 1</t>
  </si>
  <si>
    <t>Locus6288471</t>
  </si>
  <si>
    <t>gi|341940292|sp|Q9Z1S0.2|BUB1B_MOUSE</t>
  </si>
  <si>
    <t>RecName: Full=Mitotic checkpoint serine/threonine-protein kinase BUB1 beta</t>
  </si>
  <si>
    <t>Locus3323834</t>
  </si>
  <si>
    <t>gi|212288172|sp|A8XMF2.1|CKS1_CAEBR</t>
  </si>
  <si>
    <t>RecName: Full=Cyclin-dependent kinases regulatory subunit</t>
  </si>
  <si>
    <t>Locus4985778</t>
  </si>
  <si>
    <t>gi|182662421|sp|A9ULY7.2|IFT57_XENLA</t>
  </si>
  <si>
    <t>RecName: Full=Intraflagellar transport protein 57 homolog</t>
  </si>
  <si>
    <t>Locus3515767</t>
  </si>
  <si>
    <t>gi|296452931|sp|Q9UNS1.2|TIM_HUMAN</t>
  </si>
  <si>
    <t>Locus8084136</t>
  </si>
  <si>
    <t>gi|116051|sp|P24941.2|CDK2_HUMAN</t>
  </si>
  <si>
    <t>RecName: Full=Cyclin-dependent kinase 2</t>
  </si>
  <si>
    <t>Locus8435267</t>
  </si>
  <si>
    <t>gi|296452932|sp|Q9BVW5.2|TIPIN_HUMAN</t>
  </si>
  <si>
    <t>RecName: Full=TIMELESS-interacting protein</t>
  </si>
  <si>
    <t>Locus6964426</t>
  </si>
  <si>
    <t>gi|12230256|sp|Q13257.1|MD2L1_HUMAN</t>
  </si>
  <si>
    <t>RecName: Full=Mitotic spindle assembly checkpoint protein MAD2A</t>
  </si>
  <si>
    <t>Locus4919710</t>
  </si>
  <si>
    <t>Locus5380504</t>
  </si>
  <si>
    <t>gi|182689551|sp|A5GFX0.1|PLD3B_PIG</t>
  </si>
  <si>
    <t>RecName: Full=PRELI domain containing protein 3B</t>
  </si>
  <si>
    <t>Locus4908542</t>
  </si>
  <si>
    <t>gi|313104301|sp|Q1MSJ5.4|CSPP1_HUMAN</t>
  </si>
  <si>
    <t>RecName: Full=Centrosome and spindle pole-associated protein 1</t>
  </si>
  <si>
    <t>Locus7085170</t>
  </si>
  <si>
    <t>gi|82249387|sp|Q4QR29.1|CTR9_XENLA</t>
  </si>
  <si>
    <t>RecName: Full=RNA polymerase-associated protein CTR9 homolog</t>
  </si>
  <si>
    <t>Locus1605524</t>
  </si>
  <si>
    <t>gi|2829482|sp|P70414.1|NAC1_MOUSE</t>
  </si>
  <si>
    <t>Locus7177189</t>
  </si>
  <si>
    <t>gi|1708493|sp|P53352.1|INCE_CHICK</t>
  </si>
  <si>
    <t>RecName: Full=Inner centromere protein</t>
  </si>
  <si>
    <t>Locus2307680</t>
  </si>
  <si>
    <t>gi|81904542|sp|Q9CZJ6.1|MS18A_MOUSE</t>
  </si>
  <si>
    <t>RecName: Full=Protein Mis18-alpha</t>
  </si>
  <si>
    <t>Locus4166749</t>
  </si>
  <si>
    <t>gi|29427946|sp|Q96GQ7.2|DDX27_HUMAN</t>
  </si>
  <si>
    <t>RecName: Full=Probable ATP-dependent RNA helicase DDX27</t>
  </si>
  <si>
    <t>Locus2027010</t>
  </si>
  <si>
    <t>gi|82179688|sp|Q5PQ71.1|ISOC2_XENLA</t>
  </si>
  <si>
    <t>RecName: Full=Isochorismatase domain-containing protein 2</t>
  </si>
  <si>
    <t>Locus1041954</t>
  </si>
  <si>
    <t>gi|33302633|sp|Q9VLS1.2|KPBB_DROME</t>
  </si>
  <si>
    <t>RecName: Full=Probable phosphorylase b kinase regulatory subunit beta</t>
  </si>
  <si>
    <t>Locus8659963</t>
  </si>
  <si>
    <t>gi|1730016|sp|P50592.1|TNF10_MOUSE</t>
  </si>
  <si>
    <t>RecName: Full=Tumor necrosis factor ligand superfamily member 10</t>
  </si>
  <si>
    <t>Locus2946695</t>
  </si>
  <si>
    <t>Locus6730693</t>
  </si>
  <si>
    <t>gi|1722855|sp|P50532.1|SMC4_XENLA</t>
  </si>
  <si>
    <t>RecName: Full=Structural maintenance of chromosomes protein 4</t>
  </si>
  <si>
    <t>Locus6692003</t>
  </si>
  <si>
    <t>gi|380876898|sp|F1MUG2.2|CEP41_BOVIN</t>
  </si>
  <si>
    <t>RecName: Full=Centrosomal protein of 41 kDa</t>
  </si>
  <si>
    <t>Locus40518</t>
  </si>
  <si>
    <t>gi|123779534|sp|Q2MJT0.1|MEF2A_RAT</t>
  </si>
  <si>
    <t>RecName: Full=Myocyte-specific enhancer factor 2A</t>
  </si>
  <si>
    <t>Locus4478230</t>
  </si>
  <si>
    <t>gi|20178137|sp|Q9D0I9.2|SYRC_MOUSE</t>
  </si>
  <si>
    <t>Locus442034</t>
  </si>
  <si>
    <t>gi|122415888|sp|Q1QDG4.1|RS13_PSYCK</t>
  </si>
  <si>
    <t>RecName: Full=30S ribosomal protein S13</t>
  </si>
  <si>
    <t>Locus7206230</t>
  </si>
  <si>
    <t>gi|2494287|sp|P70490.1|MFGM_RAT</t>
  </si>
  <si>
    <t>RecName: Full=Lactadherin</t>
  </si>
  <si>
    <t>Locus4987828</t>
  </si>
  <si>
    <t>gi|82185632|sp|Q6NV12.1|S20AA_DANRE</t>
  </si>
  <si>
    <t>RecName: Full=Sodium-dependent phosphate transporter 1-A</t>
  </si>
  <si>
    <t>Locus5098278</t>
  </si>
  <si>
    <t>gi|74760679|sp|Q969K3.1|RNF34_HUMAN</t>
  </si>
  <si>
    <t>RecName: Full=E3 ubiquitin-protein ligase RNF34</t>
  </si>
  <si>
    <t>Locus4818403</t>
  </si>
  <si>
    <t>gi|152031559|sp|Q9U943.2|APLP_LOCMI</t>
  </si>
  <si>
    <t>RecName: Full=Apolipophorins</t>
  </si>
  <si>
    <t>Locus5459913</t>
  </si>
  <si>
    <t>gi|296452895|sp|Q9NSC2.2|SALL1_HUMAN</t>
  </si>
  <si>
    <t>RecName: Full=Sal-like protein 1</t>
  </si>
  <si>
    <t>Locus8440150</t>
  </si>
  <si>
    <t>gi|126734|sp|P28227.1|MAOX_ANAPL</t>
  </si>
  <si>
    <t>Locus352073</t>
  </si>
  <si>
    <t>Locus8472355</t>
  </si>
  <si>
    <t>gi|327478514|sp|Q8BKT8.2|HAUS7_MOUSE</t>
  </si>
  <si>
    <t>RecName: Full=HAUS augmin-like complex subunit 7</t>
  </si>
  <si>
    <t>Locus91274</t>
  </si>
  <si>
    <t>gi|57012959|sp|Q8TAQ2.1|SMRC2_HUMAN</t>
  </si>
  <si>
    <t>RecName: Full=SWI/SNF complex subunit SMARCC2</t>
  </si>
  <si>
    <t>Locus7892892</t>
  </si>
  <si>
    <t>gi|82179603|sp|Q5PPV3.1|MORN3_XENLA</t>
  </si>
  <si>
    <t>RecName: Full=MORN repeat-containing protein 3</t>
  </si>
  <si>
    <t>Locus2358391</t>
  </si>
  <si>
    <t>gi|68565635|sp|Q5XI06.1|KAT8_RAT</t>
  </si>
  <si>
    <t>RecName: Full=Histone acetyltransferase KAT8</t>
  </si>
  <si>
    <t>Locus8049145</t>
  </si>
  <si>
    <t>gi|122065146|sp|O35796.2|C1QBP_RAT</t>
  </si>
  <si>
    <t>RecName: Full=Complement component 1 Q subcomponent-binding protein</t>
  </si>
  <si>
    <t>Locus3064506</t>
  </si>
  <si>
    <t>gi|110278817|sp|Q32LJ2.1|ARFRP_BOVIN</t>
  </si>
  <si>
    <t>RecName: Full=ADP-ribosylation factor-related protein 1</t>
  </si>
  <si>
    <t>Locus4842663</t>
  </si>
  <si>
    <t>gi|82193408|sp|Q567I9.1|CB5D1_DANRE</t>
  </si>
  <si>
    <t>RecName: Full=Cytochrome b5 domain-containing protein 1</t>
  </si>
  <si>
    <t>Locus6345312</t>
  </si>
  <si>
    <t>gi|110810454|sp|Q5T089.2|MORN1_HUMAN</t>
  </si>
  <si>
    <t>RecName: Full=MORN repeat-containing protein 1</t>
  </si>
  <si>
    <t>Locus4911332</t>
  </si>
  <si>
    <t>Locus7889926</t>
  </si>
  <si>
    <t>gi|317374916|sp|A7RRJ0.1|FEN1_NEMVE</t>
  </si>
  <si>
    <t>RecName: Full=Flap endonuclease 1</t>
  </si>
  <si>
    <t>Locus906560</t>
  </si>
  <si>
    <t>gi|21431780|sp|Q61425.2|HCDH_MOUSE</t>
  </si>
  <si>
    <t>RecName: Full=Hydroxyacyl-coenzyme A dehydrogenase</t>
  </si>
  <si>
    <t>Locus4740437</t>
  </si>
  <si>
    <t>gi|73622065|sp|Q9NPD8.1|UBE2T_HUMAN</t>
  </si>
  <si>
    <t>RecName: Full=Ubiquitin-conjugating enzyme E2 T</t>
  </si>
  <si>
    <t>Locus467393</t>
  </si>
  <si>
    <t>gi|67460998|sp|Q5JPE7.1|NOMO2_HUMAN</t>
  </si>
  <si>
    <t>RecName: Full=Nodal modulator 2</t>
  </si>
  <si>
    <t>Locus505383</t>
  </si>
  <si>
    <t>gi|166989902|sp|A6QLH5.1|ERI3_BOVIN</t>
  </si>
  <si>
    <t>RecName: Full=ERI1 exoribonuclease 3</t>
  </si>
  <si>
    <t>Locus8265461</t>
  </si>
  <si>
    <t>gi|118572664|sp|Q02241.3|KIF23_HUMAN</t>
  </si>
  <si>
    <t>RecName: Full=Kinesin-like protein KIF23</t>
  </si>
  <si>
    <t>Locus8577550</t>
  </si>
  <si>
    <t>gi|82085819|sp|Q6EE31.3|TCPQ_CHICK</t>
  </si>
  <si>
    <t>RecName: Full=T-complex protein 1 subunit theta</t>
  </si>
  <si>
    <t>Locus1453656</t>
  </si>
  <si>
    <t>Locus7548998</t>
  </si>
  <si>
    <t>gi|20140803|sp|Q9H0E2.1|TOLIP_HUMAN</t>
  </si>
  <si>
    <t>RecName: Full=Toll-interacting protein</t>
  </si>
  <si>
    <t>Locus1895162</t>
  </si>
  <si>
    <t>Locus1764872</t>
  </si>
  <si>
    <t>Locus1670457</t>
  </si>
  <si>
    <t>gi|81899976|sp|Q8CDK2.1|CBPC2_MOUSE</t>
  </si>
  <si>
    <t>Locus240631</t>
  </si>
  <si>
    <t>gi|74753359|sp|Q9UJK0.1|TSR3_HUMAN</t>
  </si>
  <si>
    <t>RecName: Full=Ribosome biogenesis protein TSR3 homolog</t>
  </si>
  <si>
    <t>Locus588422</t>
  </si>
  <si>
    <t>gi|37537798|sp|Q8K1J6.1|TRNT1_MOUSE</t>
  </si>
  <si>
    <t>RecName: Full=CCA tRNA nucleotidyltransferase 1</t>
  </si>
  <si>
    <t>Locus5047958</t>
  </si>
  <si>
    <t>Locus189947</t>
  </si>
  <si>
    <t>gi|1709195|sp|P52550.1|MYBA_CHICK</t>
  </si>
  <si>
    <t>RecName: Full=Myb-related protein A</t>
  </si>
  <si>
    <t>Locus2200043</t>
  </si>
  <si>
    <t>Locus1666920</t>
  </si>
  <si>
    <t>Locus5003923</t>
  </si>
  <si>
    <t>gi|387942471|sp|F6SNN2.1|COM1_XENTR</t>
  </si>
  <si>
    <t>RecName: Full=DNA endonuclease RBBP8</t>
  </si>
  <si>
    <t>Locus6288996</t>
  </si>
  <si>
    <t>gi|82233802|sp|Q5ZJT0.1|SUV3_CHICK</t>
  </si>
  <si>
    <t>RecName: Full=ATP-dependent RNA helicase SUPV3L1</t>
  </si>
  <si>
    <t>Locus3341167</t>
  </si>
  <si>
    <t>Locus1739827</t>
  </si>
  <si>
    <t>gi|116242771|sp|Q9NP92.2|RT30_HUMAN</t>
  </si>
  <si>
    <t>RecName: Full=39S ribosomal protein S30</t>
  </si>
  <si>
    <t>Locus3361455</t>
  </si>
  <si>
    <t>gi|363548518|sp|Q9NVP4.3|DZAN1_HUMAN</t>
  </si>
  <si>
    <t>RecName: Full=Double zinc ribbon and ankyrin repeat-containing protein 1</t>
  </si>
  <si>
    <t>Locus6720182</t>
  </si>
  <si>
    <t>gi|82197843|sp|Q5ZL72.1|CH60_CHICK</t>
  </si>
  <si>
    <t>RecName: Full=60 kDa heat shock protein</t>
  </si>
  <si>
    <t>Locus342169</t>
  </si>
  <si>
    <t>gi|50401030|sp|Q8BG81.1|PDIP3_MOUSE</t>
  </si>
  <si>
    <t>RecName: Full=Polymerase delta-interacting protein 3</t>
  </si>
  <si>
    <t>Locus1918402</t>
  </si>
  <si>
    <t>gi|82131226|sp|Q7SZK7.1|OFD1_DANRE</t>
  </si>
  <si>
    <t>RecName: Full=Oral-facial-digital syndrome 1 protein homolog</t>
  </si>
  <si>
    <t>Locus1990747</t>
  </si>
  <si>
    <t>gi|296439429|sp|Q8TE57.3|ATS16_HUMAN</t>
  </si>
  <si>
    <t>RecName: Full=A disintegrin and metalloproteinase with thrombospondin motifs 16</t>
  </si>
  <si>
    <t>Locus5189595</t>
  </si>
  <si>
    <t>gi|32699626|sp|Q9VRV7.1|SF3B6_DROME</t>
  </si>
  <si>
    <t>RecName: Full=Splicing factor 3B subunit 6</t>
  </si>
  <si>
    <t>Locus3648543</t>
  </si>
  <si>
    <t>gi|1705718|sp|P32320.2|CDD_HUMAN</t>
  </si>
  <si>
    <t>RecName: Full=Cytidine deaminase</t>
  </si>
  <si>
    <t>Locus4710935</t>
  </si>
  <si>
    <t>gi|81918252|sp|Q4QY64.1|ATAD5_MOUSE</t>
  </si>
  <si>
    <t>RecName: Full=ATPase family AAA domain-containing protein 5</t>
  </si>
  <si>
    <t>Locus1651867</t>
  </si>
  <si>
    <t>gi|391359361|sp|Q9PTD5.2|MTFR1_CHICK</t>
  </si>
  <si>
    <t>RecName: Full=Mitochondrial fission regulator 1</t>
  </si>
  <si>
    <t>Locus8473665</t>
  </si>
  <si>
    <t>gi|71153015|sp|Q96LQ0.1|PPR36_HUMAN</t>
  </si>
  <si>
    <t>RecName: Full=Protein phosphatase 1 regulatory subunit 36</t>
  </si>
  <si>
    <t>Locus3771231</t>
  </si>
  <si>
    <t>Locus5048270</t>
  </si>
  <si>
    <t>Locus4556154</t>
  </si>
  <si>
    <t>gi|67460105|sp|Q5BJQ6.1|CSTF1_RAT</t>
  </si>
  <si>
    <t>RecName: Full=Cleavage stimulation factor subunit 1</t>
  </si>
  <si>
    <t>Locus3414244</t>
  </si>
  <si>
    <t>Locus2763621</t>
  </si>
  <si>
    <t>Locus2381424</t>
  </si>
  <si>
    <t>gi|82196383|sp|Q5RGE6.1|HSP7E_DANRE</t>
  </si>
  <si>
    <t>RecName: Full=Heat shock 70 kDa protein 14</t>
  </si>
  <si>
    <t>Locus3635539</t>
  </si>
  <si>
    <t>Locus649413</t>
  </si>
  <si>
    <t>Locus8701664</t>
  </si>
  <si>
    <t>gi|115842|sp|P25210.1|NFYB_PETMA</t>
  </si>
  <si>
    <t>RecName: Full=Nuclear transcription factor Y subunit beta</t>
  </si>
  <si>
    <t>Locus3127468</t>
  </si>
  <si>
    <t>gi|81916900|sp|Q9CZP0.1|UFSP1_MOUSE</t>
  </si>
  <si>
    <t>RecName: Full=Ufm1-specific protease 1</t>
  </si>
  <si>
    <t>Locus1157543</t>
  </si>
  <si>
    <t>Locus4699574</t>
  </si>
  <si>
    <t>gi|81917719|sp|Q9QXX8.1|NUFP1_MOUSE</t>
  </si>
  <si>
    <t>RecName: Full=Nuclear fragile X mental retardation-interacting protein 1</t>
  </si>
  <si>
    <t>Locus407909</t>
  </si>
  <si>
    <t>gi|10720181|sp|Q04073.1|P3A2_STRPU</t>
  </si>
  <si>
    <t>RecName: Full=DNA-binding protein P3A2</t>
  </si>
  <si>
    <t>Locus3962246</t>
  </si>
  <si>
    <t>gi|1214741481|sp|O88368.2|MITF_RAT</t>
  </si>
  <si>
    <t>RecName: Full=Microphthalmia-associated transcription factor</t>
  </si>
  <si>
    <t>Locus3947152</t>
  </si>
  <si>
    <t>NU_NDUAC</t>
  </si>
  <si>
    <t>Locus3648412</t>
  </si>
  <si>
    <t>Locus260400</t>
  </si>
  <si>
    <t>gi|160012365|sp|A5WUL3.1|MED22_DANRE</t>
  </si>
  <si>
    <t>RecName: Full=Mediator of RNA polymerase II transcription subunit 22</t>
  </si>
  <si>
    <t>Locus1626260</t>
  </si>
  <si>
    <t>Locus8063626</t>
  </si>
  <si>
    <t>gi|110282989|sp|Q95KE5.2|RM43_BOVIN</t>
  </si>
  <si>
    <t>RecName: Full=39S ribosomal protein L43</t>
  </si>
  <si>
    <t>Locus4104182</t>
  </si>
  <si>
    <t>gi|254763426|sp|Q96KE9.3|BTBD6_HUMAN</t>
  </si>
  <si>
    <t>Locus996152</t>
  </si>
  <si>
    <t>gi|82207873|sp|Q7SXB3.1|P3IP1_DANRE</t>
  </si>
  <si>
    <t>RecName: Full=Phosphoinositide-3-kinase-interacting protein 1</t>
  </si>
  <si>
    <t>Locus4167842</t>
  </si>
  <si>
    <t>Locus4262430</t>
  </si>
  <si>
    <t>gi|81882907|sp|Q5FWT1.1|FA98A_RAT</t>
  </si>
  <si>
    <t>RecName: Full=Protein FAM98A</t>
  </si>
  <si>
    <t>Locus1973474</t>
  </si>
  <si>
    <t>gi|1170014|sp|P28676.2|GRAN_HUMAN</t>
  </si>
  <si>
    <t>RecName: Full=Grancalcin</t>
  </si>
  <si>
    <t>Locus1767929</t>
  </si>
  <si>
    <t>gi|82233523|sp|Q5XJS5.1|THOC6_DANRE</t>
  </si>
  <si>
    <t>RecName: Full=THO complex subunit 6 homolog</t>
  </si>
  <si>
    <t>Locus3252250</t>
  </si>
  <si>
    <t>gi|1730896|sp|P48053.2|YPD1_CAEEL</t>
  </si>
  <si>
    <t>RecName: Full=Uncharacterized protein C05D11.1</t>
  </si>
  <si>
    <t>Locus226413</t>
  </si>
  <si>
    <t>gi|74962524|sp|Q17902.2|EGAL1_CAEEL</t>
  </si>
  <si>
    <t>RecName: Full=Egalitarian protein homolog</t>
  </si>
  <si>
    <t>Locus6245059</t>
  </si>
  <si>
    <t>gi|123898993|sp|Q32NQ7.1|DAAF3_XENLA</t>
  </si>
  <si>
    <t>RecName: Full=Dynein assembly factor 3</t>
  </si>
  <si>
    <t>Locus4035857</t>
  </si>
  <si>
    <t>gi|123917646|sp|Q28EB4.1|NP1L1_XENTR</t>
  </si>
  <si>
    <t>RecName: Full=Nucleosome assembly protein 1-like 1</t>
  </si>
  <si>
    <t>Locus4400810</t>
  </si>
  <si>
    <t>gi|387942487|sp|F7E235.1|FAXC_XENTR</t>
  </si>
  <si>
    <t>RecName: Full=Failed axon connections homolog</t>
  </si>
  <si>
    <t>Locus6223236</t>
  </si>
  <si>
    <t>gi|754388970|sp|A9CJC9.1|PHRA_AGRFC</t>
  </si>
  <si>
    <t>RecName: Full=Deoxyribodipyrimidine photo-lyase</t>
  </si>
  <si>
    <t>Locus4764792</t>
  </si>
  <si>
    <t>gi|82225968|sp|Q4V8S9.1|BORC7_DANRE</t>
  </si>
  <si>
    <t>RecName: Full=BLOC-1-related complex subunit 7</t>
  </si>
  <si>
    <t>Locus4915876</t>
  </si>
  <si>
    <t>Locus1610156</t>
  </si>
  <si>
    <t>gi|110287782|sp|Q2KHV4.1|PARL_BOVIN</t>
  </si>
  <si>
    <t>RecName: Full=Presenilins-associated rhomboid-like protein</t>
  </si>
  <si>
    <t>Locus450931</t>
  </si>
  <si>
    <t>Locus534530</t>
  </si>
  <si>
    <t>Locus275419</t>
  </si>
  <si>
    <t>gi|3915676|sp|P56282.2|DPOE2_HUMAN</t>
  </si>
  <si>
    <t>RecName: Full=DNA polymerase epsilon subunit 2</t>
  </si>
  <si>
    <t>Locus138500</t>
  </si>
  <si>
    <t>gi|308153600|sp|Q14674.3|ESPL1_HUMAN</t>
  </si>
  <si>
    <t>Locus4588796</t>
  </si>
  <si>
    <t>gi|81889653|sp|Q5U2N8.1|IFT56_RAT</t>
  </si>
  <si>
    <t>RecName: Full=Intraflagellar transport protein 56</t>
  </si>
  <si>
    <t>Locus6934321</t>
  </si>
  <si>
    <t>gi|189045496|sp|A7MBF6.1|ARMD1_BOVIN</t>
  </si>
  <si>
    <t>RecName: Full=Armadillo-like helical domain containing protein 1</t>
  </si>
  <si>
    <t>Locus7184171</t>
  </si>
  <si>
    <t>gi|20177861|sp|Q9BXJ0.1|C1QT5_HUMAN</t>
  </si>
  <si>
    <t>Locus5992779</t>
  </si>
  <si>
    <t>gi|27923860|sp|Q91820.1|AURAA_XENLA</t>
  </si>
  <si>
    <t>RecName: Full=Aurora kinase A-A</t>
  </si>
  <si>
    <t>Locus6851253</t>
  </si>
  <si>
    <t>gi|74727506|sp|Q86UY6.1|NAA40_HUMAN</t>
  </si>
  <si>
    <t>RecName: Full=N-alpha-acetyltransferase 40</t>
  </si>
  <si>
    <t>Locus1505009</t>
  </si>
  <si>
    <t>Locus6862508</t>
  </si>
  <si>
    <t>gi|61216666|sp|Q8IWZ8.2|SUGP1_HUMAN</t>
  </si>
  <si>
    <t>RecName: Full=SURP and G-patch domain-containing protein 1</t>
  </si>
  <si>
    <t>Locus304203</t>
  </si>
  <si>
    <t>gi|224493104|sp|B1H1W9.1|KTU_XENLA</t>
  </si>
  <si>
    <t>RecName: Full=Protein kintoun</t>
  </si>
  <si>
    <t>Locus1520451</t>
  </si>
  <si>
    <t>gi|118572652|sp|O35077.4|GPDA_RAT</t>
  </si>
  <si>
    <t>Locus5035524</t>
  </si>
  <si>
    <t>gi|68067737|sp|Q05733.2|DCHS_DROME</t>
  </si>
  <si>
    <t>RecName: Full=Histidine decarboxylase</t>
  </si>
  <si>
    <t>Locus1868329</t>
  </si>
  <si>
    <t>gi|20177879|sp|Q9D9S1.1|EVG1_MOUSE</t>
  </si>
  <si>
    <t>RecName: Full=UPF0193 protein EVG1 homolog</t>
  </si>
  <si>
    <t>Locus4301995</t>
  </si>
  <si>
    <t>gi|75076234|sp|Q4R628.1|KIF3A_MACFA</t>
  </si>
  <si>
    <t>RecName: Full=Kinesin-like protein KIF3A</t>
  </si>
  <si>
    <t>Locus5038235</t>
  </si>
  <si>
    <t>gi|317411860|sp|B1AUR6.1|MMS22_MOUSE</t>
  </si>
  <si>
    <t>RecName: Full=Protein MMS22-like</t>
  </si>
  <si>
    <t>Locus786115</t>
  </si>
  <si>
    <t>gi|67462046|sp|Q6PE01.1|SNR40_MOUSE</t>
  </si>
  <si>
    <t>RecName: Full=U5 small nuclear ribonucleoprotein 40 kDa protein</t>
  </si>
  <si>
    <t>Locus1367320</t>
  </si>
  <si>
    <t>gi|88941988|sp|Q30HU9.1|SPI1_CRAVI</t>
  </si>
  <si>
    <t>RecName: Full=Serine protease inhibitor Cvsi-1</t>
  </si>
  <si>
    <t>Locus1191277</t>
  </si>
  <si>
    <t>gi|223634675|sp|Q12788.2|TBL3_HUMAN</t>
  </si>
  <si>
    <t>RecName: Full=Transducin beta-like protein 3</t>
  </si>
  <si>
    <t>Locus1019407</t>
  </si>
  <si>
    <t>gi|18277872|sp|Q39610.2|DYHA_CHLRE</t>
  </si>
  <si>
    <t>RecName: Full=Dynein alpha chain</t>
  </si>
  <si>
    <t>Locus29838</t>
  </si>
  <si>
    <t>Locus1970633</t>
  </si>
  <si>
    <t>gi|147639860|sp|Q4V832.2|AP4AT_XENLA</t>
  </si>
  <si>
    <t>RecName: Full=AP-4 complex accessory subunit tepsin</t>
  </si>
  <si>
    <t>Locus4855931</t>
  </si>
  <si>
    <t>gi|82081496|sp|Q5ZJ85.1|PRPF3_CHICK</t>
  </si>
  <si>
    <t>RecName: Full=U4/U6 small nuclear ribonucleoprotein Prp3</t>
  </si>
  <si>
    <t>Locus8543691</t>
  </si>
  <si>
    <t>gi|122140174|sp|Q3SZ45.1|SDF2_BOVIN</t>
  </si>
  <si>
    <t>RecName: Full=Stromal cell-derived factor 2</t>
  </si>
  <si>
    <t>Locus7252009</t>
  </si>
  <si>
    <t>gi|75571333|sp|Q5ZKI4.1|CCD93_CHICK</t>
  </si>
  <si>
    <t>RecName: Full=Coiled-coil domain-containing protein 93</t>
  </si>
  <si>
    <t>Locus353387</t>
  </si>
  <si>
    <t>Locus1399183</t>
  </si>
  <si>
    <t>gi|667467091|sp|B3EWZ5.1|MLRP1_ACRMI</t>
  </si>
  <si>
    <t>Locus2285834</t>
  </si>
  <si>
    <t>Locus7526051</t>
  </si>
  <si>
    <t>gi|229462921|sp|Q99PT3.2|IN80B_MOUSE</t>
  </si>
  <si>
    <t>RecName: Full=INO80 complex subunit B</t>
  </si>
  <si>
    <t>Locus5185883</t>
  </si>
  <si>
    <t>gi|400901|sp|P31335.1|PUR9_CHICK</t>
  </si>
  <si>
    <t>RecName: Full=Bifunctional purine biosynthesis protein PURH</t>
  </si>
  <si>
    <t>Locus8478995</t>
  </si>
  <si>
    <t>gi|341941732|sp|O88685.2|PRS6A_MOUSE</t>
  </si>
  <si>
    <t>RecName: Full=26S proteasome regulatory subunit 6A</t>
  </si>
  <si>
    <t>Locus425676</t>
  </si>
  <si>
    <t>gi|46397771|sp|P02299.4|H3_DROME</t>
  </si>
  <si>
    <t>RecName: Full=Histone H3</t>
  </si>
  <si>
    <t>Locus2373227</t>
  </si>
  <si>
    <t>gi|76364093|sp|P82198.1|BGH3_MOUSE</t>
  </si>
  <si>
    <t>Locus6934067</t>
  </si>
  <si>
    <t>gi|288561906|sp|Q28GD4.2|ELAV2_XENTR</t>
  </si>
  <si>
    <t>RecName: Full=ELAV-like protein 2</t>
  </si>
  <si>
    <t>Locus3950986</t>
  </si>
  <si>
    <t>Locus8276292</t>
  </si>
  <si>
    <t>gi|74716803|sp|Q96J94.1|PIWL1_HUMAN</t>
  </si>
  <si>
    <t>RecName: Full=Piwi-like protein 1</t>
  </si>
  <si>
    <t>Locus7456985</t>
  </si>
  <si>
    <t>gi|9087205|sp|Q9UNL2.1|SSRG_HUMAN</t>
  </si>
  <si>
    <t>Locus351330</t>
  </si>
  <si>
    <t>gi|110816412|sp|Q2TBT5.1|RNH2A_BOVIN</t>
  </si>
  <si>
    <t>RecName: Full=Ribonuclease H2 subunit A</t>
  </si>
  <si>
    <t>Locus490731</t>
  </si>
  <si>
    <t>gi|317373463|sp|Q5VU57.3|CBPC6_HUMAN</t>
  </si>
  <si>
    <t>Locus6580660</t>
  </si>
  <si>
    <t>gi|82185887|sp|Q6NY74.1|RFA1_DANRE</t>
  </si>
  <si>
    <t>RecName: Full=Replication protein A 70 kDa DNA-binding subunit</t>
  </si>
  <si>
    <t>Locus5012006</t>
  </si>
  <si>
    <t>gi|20140428|sp|O43542.1|XRCC3_HUMAN</t>
  </si>
  <si>
    <t>RecName: Full=DNA repair protein XRCC3</t>
  </si>
  <si>
    <t>Locus3711196</t>
  </si>
  <si>
    <t>gi|1169743|sp|P42578.1|FRIY_LYMST</t>
  </si>
  <si>
    <t>RecName: Full=Yolk ferritin</t>
  </si>
  <si>
    <t>Locus1268894</t>
  </si>
  <si>
    <t>gi|187611409|sp|A4IGH2.1|RSAD1_DANRE</t>
  </si>
  <si>
    <t>RecName: Full=Radical S-adenosyl methionine domain-containing protein 1</t>
  </si>
  <si>
    <t>Locus831823</t>
  </si>
  <si>
    <t>gi|122140179|sp|Q3SZ60.1|THOC7_BOVIN</t>
  </si>
  <si>
    <t>RecName: Full=THO complex subunit 7 homolog</t>
  </si>
  <si>
    <t>Locus7257725</t>
  </si>
  <si>
    <t>gi|81883542|sp|Q5U317.1|FIP1_RAT</t>
  </si>
  <si>
    <t>RecName: Full=Pre-mRNA 3'-end-processing factor FIP1</t>
  </si>
  <si>
    <t>Locus312584</t>
  </si>
  <si>
    <t>Locus510748</t>
  </si>
  <si>
    <t>gi|1214787824|sp|G5ECS8.1|ADT1_CAEEL</t>
  </si>
  <si>
    <t>RecName: Full=A disintegrin and metalloproteinase with thrombospondin motifs adt-1</t>
  </si>
  <si>
    <t>Locus489868</t>
  </si>
  <si>
    <t>gi|82101443|sp|Q8AYS7.1|CENPI_CHICK</t>
  </si>
  <si>
    <t>RecName: Full=Centromere protein I</t>
  </si>
  <si>
    <t>Locus116990</t>
  </si>
  <si>
    <t>gi|341941102|sp|Q8TBF8.3|FA81A_HUMAN</t>
  </si>
  <si>
    <t>RecName: Full=Protein FAM81A</t>
  </si>
  <si>
    <t>Locus4547863</t>
  </si>
  <si>
    <t>gi|60390159|sp|O61577.1|KTNA1_STRPU</t>
  </si>
  <si>
    <t>RecName: Full=Katanin p60 ATPase-containing subunit A1</t>
  </si>
  <si>
    <t>Locus1343016</t>
  </si>
  <si>
    <t>gi|229891754|sp|Q0VGM9.2|RTEL1_MOUSE</t>
  </si>
  <si>
    <t>RecName: Full=Regulator of telomere elongation helicase 1</t>
  </si>
  <si>
    <t>Locus4882725</t>
  </si>
  <si>
    <t>gi|298286840|sp|Q4G0U5.2|PCDP1_HUMAN</t>
  </si>
  <si>
    <t>RecName: Full=Cilia- and flagella-associated protein 221</t>
  </si>
  <si>
    <t>Locus47558</t>
  </si>
  <si>
    <t>gi|1064303041|sp|E1BYJ2.2|MSH6_CHICK</t>
  </si>
  <si>
    <t>Locus4897655</t>
  </si>
  <si>
    <t>gi|224487691|sp|B0VXE6.1|CFA69_CALJA</t>
  </si>
  <si>
    <t>RecName: Full=Cilia- and flagella-associated protein 69</t>
  </si>
  <si>
    <t>Locus14480</t>
  </si>
  <si>
    <t>gi|28201895|sp|Q9SL48.1|SLY1_ARATH</t>
  </si>
  <si>
    <t>RecName: Full=SEC1 family transport protein SLY1</t>
  </si>
  <si>
    <t>Locus608614</t>
  </si>
  <si>
    <t>Locus8058917</t>
  </si>
  <si>
    <t>Locus2878557</t>
  </si>
  <si>
    <t>Locus6456278</t>
  </si>
  <si>
    <t>gi|17369660|sp|Q9TU19.1|NPHP1_CANFA</t>
  </si>
  <si>
    <t>RecName: Full=Nephrocystin-1</t>
  </si>
  <si>
    <t>Locus7454540</t>
  </si>
  <si>
    <t>Locus2548010</t>
  </si>
  <si>
    <t>gi|75311163|sp|Q9LGZ2.1|LCYD1_ORYSJ</t>
  </si>
  <si>
    <t>RecName: Full=Putative L-cysteine desulfhydrase 1</t>
  </si>
  <si>
    <t>Locus5024359</t>
  </si>
  <si>
    <t>Locus6773381</t>
  </si>
  <si>
    <t>gi|341940583|sp|Q61687.3|ATRX_MOUSE</t>
  </si>
  <si>
    <t>RecName: Full=Transcriptional regulator ATRX</t>
  </si>
  <si>
    <t>Locus1106318</t>
  </si>
  <si>
    <t>gi|387935357|sp|B0S6S9.1|RBM44_DANRE</t>
  </si>
  <si>
    <t>RecName: Full=RNA-binding protein 44</t>
  </si>
  <si>
    <t>Locus8572191</t>
  </si>
  <si>
    <t>gi|221223003|sp|A2BFC9.1|CFA77_DANRE</t>
  </si>
  <si>
    <t>RecName: Full=Cilia- and flagella-associated protein 77</t>
  </si>
  <si>
    <t>Locus3687342</t>
  </si>
  <si>
    <t>gi|81879228|sp|Q8VCD5.1|MED17_MOUSE</t>
  </si>
  <si>
    <t>RecName: Full=Mediator of RNA polymerase II transcription subunit 17</t>
  </si>
  <si>
    <t>Locus8023879</t>
  </si>
  <si>
    <t>gi|182676481|sp|A4IFH4.1|PSF1_BOVIN</t>
  </si>
  <si>
    <t>RecName: Full=DNA replication complex GINS protein PSF1</t>
  </si>
  <si>
    <t>Locus1592846</t>
  </si>
  <si>
    <t>Locus1941663</t>
  </si>
  <si>
    <t>Locus3508190</t>
  </si>
  <si>
    <t>gi|110810418|sp|Q3TRR0.2|MAP9_MOUSE</t>
  </si>
  <si>
    <t>RecName: Full=Microtubule-associated protein 9</t>
  </si>
  <si>
    <t>Locus4692242</t>
  </si>
  <si>
    <t>Locus6308535</t>
  </si>
  <si>
    <t>gi|20139923|sp|Q9D826.1|SOX_MOUSE</t>
  </si>
  <si>
    <t>RecName: Full=Peroxisomal sarcosine oxidase</t>
  </si>
  <si>
    <t>Locus6880920</t>
  </si>
  <si>
    <t>gi|82179512|sp|Q5M8Y7.1|MED4_XENTR</t>
  </si>
  <si>
    <t>RecName: Full=Mediator of RNA polymerase II transcription subunit 4</t>
  </si>
  <si>
    <t>Locus8562930</t>
  </si>
  <si>
    <t>gi|62900370|sp|Q8VBV3.1|EXOS2_MOUSE</t>
  </si>
  <si>
    <t>RecName: Full=Exosome complex component RRP4</t>
  </si>
  <si>
    <t>Locus2905550</t>
  </si>
  <si>
    <t>Locus6319448</t>
  </si>
  <si>
    <t>gi|123910237|sp|Q28FY0.1|TILB_XENTR</t>
  </si>
  <si>
    <t>RecName: Full=Protein tilB homolog</t>
  </si>
  <si>
    <t>Locus8300229</t>
  </si>
  <si>
    <t>gi|257096650|sp|A7SE07.1|NUBP2_NEMVE</t>
  </si>
  <si>
    <t>RecName: Full=Cytosolic Fe-S cluster assembly factor NUBP2 homolog</t>
  </si>
  <si>
    <t>Locus218131</t>
  </si>
  <si>
    <t>gi|48474866|sp|Q8JI38.1|CRVP_LATSE</t>
  </si>
  <si>
    <t>RecName: Full=Cysteine-rich venom protein latisemin</t>
  </si>
  <si>
    <t>Locus573980</t>
  </si>
  <si>
    <t>Locus6225989</t>
  </si>
  <si>
    <t>gi|81904402|sp|Q9CY94.1|PSF3_MOUSE</t>
  </si>
  <si>
    <t>RecName: Full=DNA replication complex GINS protein PSF3</t>
  </si>
  <si>
    <t>Locus480096</t>
  </si>
  <si>
    <t>Locus3306740</t>
  </si>
  <si>
    <t>gi|118572272|sp|Q07DZ5.1|CTTB2_ORNAN</t>
  </si>
  <si>
    <t>Locus3206827</t>
  </si>
  <si>
    <t>gi|221271952|sp|A6H630.1|ARMT1_MOUSE</t>
  </si>
  <si>
    <t>RecName: Full=Protein-glutamate O-methyltransferase</t>
  </si>
  <si>
    <t>Locus3610536</t>
  </si>
  <si>
    <t>gi|52783263|sp|Q9DFQ7.2|RL24_GILMI</t>
  </si>
  <si>
    <t>RecName: Full=60S ribosomal protein L24</t>
  </si>
  <si>
    <t>Locus3395022</t>
  </si>
  <si>
    <t>gi|8928041|sp|Q9Y2D0.1|CAH5B_HUMAN</t>
  </si>
  <si>
    <t>RecName: Full=Carbonic anhydrase 5B</t>
  </si>
  <si>
    <t>Locus4880460</t>
  </si>
  <si>
    <t>gi|745998017|sp|F4KF65.1|IMPA9_ARATH</t>
  </si>
  <si>
    <t>RecName: Full=Importin subunit alpha-9</t>
  </si>
  <si>
    <t>Locus5007086</t>
  </si>
  <si>
    <t>gi|418296|sp|P32563.3|VPH1_YEAST</t>
  </si>
  <si>
    <t>RecName: Full=V-type proton ATPase subunit a</t>
  </si>
  <si>
    <t>Locus5558311</t>
  </si>
  <si>
    <t>gi|215275327|sp|B4QU20.1|JUPIT_DROSI</t>
  </si>
  <si>
    <t>RecName: Full=Microtubule-associated protein Jupiter</t>
  </si>
  <si>
    <t>Locus7676235</t>
  </si>
  <si>
    <t>gi|2498682|sp|P55814.2|OAZ1_XENLA</t>
  </si>
  <si>
    <t>RecName: Full=Ornithine decarboxylase antizyme 1</t>
  </si>
  <si>
    <t>Locus469232</t>
  </si>
  <si>
    <t>gi|75070913|sp|Q5RDX4.1|ATAD2_PONAB</t>
  </si>
  <si>
    <t>RecName: Full=ATPase family AAA domain-containing protein 2</t>
  </si>
  <si>
    <t>Locus4831022</t>
  </si>
  <si>
    <t>gi|20140087|sp|Q90XD2.1|SPEB_CHICK</t>
  </si>
  <si>
    <t>RecName: Full=Agmatinase</t>
  </si>
  <si>
    <t>Locus860589</t>
  </si>
  <si>
    <t>gi|51701467|sp|Q6WV66.3|H2A_MYTCA</t>
  </si>
  <si>
    <t>RecName: Full=Histone H2A</t>
  </si>
  <si>
    <t>Locus1611859</t>
  </si>
  <si>
    <t>gi|460018313|sp|P31696.3|AGRIN_CHICK</t>
  </si>
  <si>
    <t>RecName: Full=Agrin</t>
  </si>
  <si>
    <t>Locus107486</t>
  </si>
  <si>
    <t>gi|327488224|sp|D5HB86.1|LEU1_SALRM</t>
  </si>
  <si>
    <t>RecName: Full=2-isopropylmalate synthase</t>
  </si>
  <si>
    <t>Locus4873522</t>
  </si>
  <si>
    <t>gi|22653710|sp|Q9NRF9.1|DPOE3_HUMAN</t>
  </si>
  <si>
    <t>RecName: Full=DNA polymerase epsilon subunit 3</t>
  </si>
  <si>
    <t>Locus5810789</t>
  </si>
  <si>
    <t>gi|123884551|sp|Q08D69.1|MED16_XENTR</t>
  </si>
  <si>
    <t>RecName: Full=Mediator of RNA polymerase II transcription subunit 16</t>
  </si>
  <si>
    <t>Locus8749718</t>
  </si>
  <si>
    <t>Locus107742</t>
  </si>
  <si>
    <t>gi|952543505|sp|Q6NZQ2.2|DDX31_MOUSE</t>
  </si>
  <si>
    <t>RecName: Full=Probable ATP-dependent RNA helicase DDX31</t>
  </si>
  <si>
    <t>Locus7854980</t>
  </si>
  <si>
    <t>gi|62511066|sp|Q8HXX6.2|SAP3_MACFA</t>
  </si>
  <si>
    <t>Locus3670888</t>
  </si>
  <si>
    <t>Locus1537047</t>
  </si>
  <si>
    <t>gi|119370733|sp|Q1R597.2|HMUV_ECOUT</t>
  </si>
  <si>
    <t>RecName: Full=Hemin import ATP-binding protein HmuV</t>
  </si>
  <si>
    <t>Locus662550</t>
  </si>
  <si>
    <t>gi|1492454949|sp|F1QMV3.1|TPC6B_DANRE</t>
  </si>
  <si>
    <t>RecName: Full=Trafficking protein particle complex subunit 6b</t>
  </si>
  <si>
    <t>Locus1023298</t>
  </si>
  <si>
    <t>gi|123902776|sp|Q3ZMH1.1|SC5A8_DANRE</t>
  </si>
  <si>
    <t>RecName: Full=Sodium-coupled monocarboxylate transporter 1</t>
  </si>
  <si>
    <t>Locus8718908</t>
  </si>
  <si>
    <t>gi|52782788|sp|Q91WN1.2|DNJC9_MOUSE</t>
  </si>
  <si>
    <t>RecName: Full=DnaJ homolog subfamily C member 9</t>
  </si>
  <si>
    <t>Locus3516393</t>
  </si>
  <si>
    <t>gi|74734256|sp|Q9HBM1.1|SPC25_HUMAN</t>
  </si>
  <si>
    <t>RecName: Full=Kinetochore protein Spc25</t>
  </si>
  <si>
    <t>Locus4768942</t>
  </si>
  <si>
    <t>gi|187611407|sp|A4IF62.1|RPC1_BOVIN</t>
  </si>
  <si>
    <t>RecName: Full=DNA-directed RNA polymerase III subunit RPC1</t>
  </si>
  <si>
    <t>Locus60389</t>
  </si>
  <si>
    <t>gi|74948705|sp|Q9VX98.3|DENR_DROME</t>
  </si>
  <si>
    <t>RecName: Full=Density-regulated protein homolog</t>
  </si>
  <si>
    <t>Locus1733076</t>
  </si>
  <si>
    <t>gi|223635846|sp|Q9C533.2|ZDHC1_ARATH</t>
  </si>
  <si>
    <t>RecName: Full=Probable protein S-acyltransferase 22</t>
  </si>
  <si>
    <t>Locus6242004</t>
  </si>
  <si>
    <t>gi|17380576|sp|Q62283.2|TSN7_MOUSE</t>
  </si>
  <si>
    <t>RecName: Full=Tetraspanin-7</t>
  </si>
  <si>
    <t>Locus4309120</t>
  </si>
  <si>
    <t>gi|108860907|sp|Q3MHN0.1|PSB6_BOVIN</t>
  </si>
  <si>
    <t>RecName: Full=Proteasome subunit beta type-6</t>
  </si>
  <si>
    <t>Locus607613</t>
  </si>
  <si>
    <t>gi|215274259|sp|P24043.4|LAMA2_HUMAN</t>
  </si>
  <si>
    <t>RecName: Full=Laminin subunit alpha-2</t>
  </si>
  <si>
    <t>Locus995023</t>
  </si>
  <si>
    <t>gi|74996491|sp|Q54DA8.1|STIP1_DICDI</t>
  </si>
  <si>
    <t>RecName: Full=Protein STIP1 homolog</t>
  </si>
  <si>
    <t>Locus537550</t>
  </si>
  <si>
    <t>gi|82178437|sp|Q58EK3.1|PLCX3_DANRE</t>
  </si>
  <si>
    <t>RecName: Full=PI-PLC X domain-containing protein 3</t>
  </si>
  <si>
    <t>Locus4015271</t>
  </si>
  <si>
    <t>gi|82233707|sp|Q5ZI72.1|HNRDL_CHICK</t>
  </si>
  <si>
    <t>RecName: Full=Heterogeneous nuclear ribonucleoprotein D-like</t>
  </si>
  <si>
    <t>Locus194621</t>
  </si>
  <si>
    <t>gi|3024614|sp|O02771.1|SMN_CANFA</t>
  </si>
  <si>
    <t>RecName: Full=Survival motor neuron protein</t>
  </si>
  <si>
    <t>Locus3046672</t>
  </si>
  <si>
    <t>gi|46396285|sp|Q28165.3|PABP2_BOVIN</t>
  </si>
  <si>
    <t>RecName: Full=Polyadenylate-binding protein 2</t>
  </si>
  <si>
    <t>Locus6172029</t>
  </si>
  <si>
    <t>gi|82210031|sp|Q801E2.1|ANLN_XENLA</t>
  </si>
  <si>
    <t>RecName: Full=Anillin</t>
  </si>
  <si>
    <t>Locus430565</t>
  </si>
  <si>
    <t>Locus5015934</t>
  </si>
  <si>
    <t>gi|1706533|sp|P55266.1|DSRAD_RAT</t>
  </si>
  <si>
    <t>RecName: Full=Double-stranded RNA-specific adenosine deaminase</t>
  </si>
  <si>
    <t>Locus7392637</t>
  </si>
  <si>
    <t>gi|75076849|sp|Q4R7W3.1|RGPS2_MACFA</t>
  </si>
  <si>
    <t>RecName: Full=Ras-specific guanine nucleotide-releasing factor RalGPS2</t>
  </si>
  <si>
    <t>Locus1175527</t>
  </si>
  <si>
    <t>gi|78100134|sp|Q8K157.1|GALM_MOUSE</t>
  </si>
  <si>
    <t>RecName: Full=Aldose 1-epimerase</t>
  </si>
  <si>
    <t>Locus2605685</t>
  </si>
  <si>
    <t>gi|46576678|sp|P83871.1|PHF5A_RAT</t>
  </si>
  <si>
    <t>RecName: Full=PHD finger-like domain-containing protein 5A</t>
  </si>
  <si>
    <t>Locus6172806</t>
  </si>
  <si>
    <t>gi|1708983|sp|P52888.2|THOP1_HUMAN</t>
  </si>
  <si>
    <t>RecName: Full=Thimet oligopeptidase</t>
  </si>
  <si>
    <t>Locus1016795</t>
  </si>
  <si>
    <t>gi|66774220|sp|Q9CYA6.3|ZCHC8_MOUSE</t>
  </si>
  <si>
    <t>RecName: Full=Zinc finger CCHC domain-containing protein 8</t>
  </si>
  <si>
    <t>Locus3020442</t>
  </si>
  <si>
    <t>gi|122140211|sp|Q3SZE3.1|PLPP3_BOVIN</t>
  </si>
  <si>
    <t>RecName: Full=Phospholipid phosphatase 3</t>
  </si>
  <si>
    <t>Locus6909718</t>
  </si>
  <si>
    <t>Locus3610585</t>
  </si>
  <si>
    <t>Locus249202</t>
  </si>
  <si>
    <t>Locus560325</t>
  </si>
  <si>
    <t>gi|37537784|sp|Q8BGZ4.2|CDC23_MOUSE</t>
  </si>
  <si>
    <t>RecName: Full=Cell division cycle protein 23 homolog</t>
  </si>
  <si>
    <t>Locus500286</t>
  </si>
  <si>
    <t>gi|75066633|sp|Q95LM1.1|UBE2U_MACFA</t>
  </si>
  <si>
    <t>RecName: Full=Ubiquitin-conjugating enzyme E2 U</t>
  </si>
  <si>
    <t>Locus6304435</t>
  </si>
  <si>
    <t>Locus1436043</t>
  </si>
  <si>
    <t>gi|1133968725|sp|H9D1R1.1|TXD12_EPICO</t>
  </si>
  <si>
    <t>RecName: Full=Thioredoxin domain-containing protein 12</t>
  </si>
  <si>
    <t>Locus206872</t>
  </si>
  <si>
    <t>Locus4455804</t>
  </si>
  <si>
    <t>gi|78099236|sp|Q5RHX6.2|DCNL4_DANRE</t>
  </si>
  <si>
    <t>RecName: Full=DCN1-like protein 4</t>
  </si>
  <si>
    <t>Locus596805</t>
  </si>
  <si>
    <t>Locus324413</t>
  </si>
  <si>
    <t>gi|81882519|sp|Q5BJT4.1|TXD15_RAT</t>
  </si>
  <si>
    <t>RecName: Full=Thioredoxin domain-containing protein 15</t>
  </si>
  <si>
    <t>Locus7625186</t>
  </si>
  <si>
    <t>Locus5461235</t>
  </si>
  <si>
    <t>gi|81910090|sp|Q5SRX1.1|TM1L2_MOUSE</t>
  </si>
  <si>
    <t>RecName: Full=TOM1-like protein 2</t>
  </si>
  <si>
    <t>Locus1189065</t>
  </si>
  <si>
    <t>gi|50400620|sp|Q99741.1|CDC6_HUMAN</t>
  </si>
  <si>
    <t>RecName: Full=Cell division control protein 6 homolog</t>
  </si>
  <si>
    <t>Locus3034711</t>
  </si>
  <si>
    <t>gi|223635764|sp|O94623.3|REV1_SCHPO</t>
  </si>
  <si>
    <t>RecName: Full=DNA repair protein rev1</t>
  </si>
  <si>
    <t>Locus187862</t>
  </si>
  <si>
    <t>gi|2499586|sp|Q16566.1|KCC4_HUMAN</t>
  </si>
  <si>
    <t>RecName: Full=Calcium/calmodulin-dependent protein kinase type IV</t>
  </si>
  <si>
    <t>Locus70421</t>
  </si>
  <si>
    <t>Locus70119</t>
  </si>
  <si>
    <t>Locus4905629</t>
  </si>
  <si>
    <t>gi|341940181|sp|Q9QXG4.2|ACSA_MOUSE</t>
  </si>
  <si>
    <t>RecName: Full=Acetyl-coenzyme A synthetase</t>
  </si>
  <si>
    <t>Locus4931936</t>
  </si>
  <si>
    <t>gi|32141377|sp|Q91X20.1|ASH2L_MOUSE</t>
  </si>
  <si>
    <t>RecName: Full=Set1/Ash2 histone methyltransferase complex subunit ASH2</t>
  </si>
  <si>
    <t>Locus4217890</t>
  </si>
  <si>
    <t>gi|266394|sp|Q00651.1|ITA4_MOUSE</t>
  </si>
  <si>
    <t>RecName: Full=Integrin alpha-4</t>
  </si>
  <si>
    <t>Locus2811443</t>
  </si>
  <si>
    <t>gi|190360140|sp|P0C6U5.1|R1A_CVHN5</t>
  </si>
  <si>
    <t>RecName: Full=Replicase polyprotein 1a</t>
  </si>
  <si>
    <t>Locus1260170</t>
  </si>
  <si>
    <t>gi|33516955|sp|Q91ZY8.1|TRIM9_RAT</t>
  </si>
  <si>
    <t>RecName: Full=E3 ubiquitin-protein ligase TRIM9</t>
  </si>
  <si>
    <t>Locus1262872</t>
  </si>
  <si>
    <t>Locus558458</t>
  </si>
  <si>
    <t>gi|1099384201|sp|F1R345.1|DDX11_DANRE</t>
  </si>
  <si>
    <t>RecName: Full=ATP-dependent DNA helicase DDX11</t>
  </si>
  <si>
    <t>Locus7061352</t>
  </si>
  <si>
    <t>gi|82233973|sp|Q5ZMN2.1|MCM3_CHICK</t>
  </si>
  <si>
    <t>RecName: Full=DNA replication licensing factor MCM3</t>
  </si>
  <si>
    <t>Locus5052768</t>
  </si>
  <si>
    <t>Locus21769</t>
  </si>
  <si>
    <t>gi|122143529|sp|Q0VD22.1|STK33_BOVIN</t>
  </si>
  <si>
    <t>RecName: Full=Serine/threonine-protein kinase 33</t>
  </si>
  <si>
    <t>Locus395544</t>
  </si>
  <si>
    <t>Locus6541182</t>
  </si>
  <si>
    <t>gi|2501455|sp|O01391.1|UCHL_APLCA</t>
  </si>
  <si>
    <t>RecName: Full=Ubiquitin carboxyl-terminal hydrolase</t>
  </si>
  <si>
    <t>Locus3381450</t>
  </si>
  <si>
    <t>gi|122063214|sp|P11120.2|CALM_PLECO</t>
  </si>
  <si>
    <t>Locus583371</t>
  </si>
  <si>
    <t>gi|47116967|sp|P61291.1|PSME3_PIG</t>
  </si>
  <si>
    <t>RecName: Full=Proteasome activator complex subunit 3</t>
  </si>
  <si>
    <t>Locus767492</t>
  </si>
  <si>
    <t>gi|82181482|sp|Q66KE9.1|F161A_XENLA</t>
  </si>
  <si>
    <t>RecName: Full=Protein FAM161A</t>
  </si>
  <si>
    <t>Locus388349</t>
  </si>
  <si>
    <t>gi|78099081|sp|Q8K2I1.1|FNTB_MOUSE</t>
  </si>
  <si>
    <t>RecName: Full=Protein farnesyltransferase subunit beta</t>
  </si>
  <si>
    <t>Locus4932381</t>
  </si>
  <si>
    <t>gi|257051047|sp|Q6ZQ12.3|NINL_MOUSE</t>
  </si>
  <si>
    <t>RecName: Full=Ninein-like protein</t>
  </si>
  <si>
    <t>Locus5047146</t>
  </si>
  <si>
    <t>gi|341942081|sp|Q99MW1.2|STK31_MOUSE</t>
  </si>
  <si>
    <t>RecName: Full=Serine/threonine-protein kinase 31</t>
  </si>
  <si>
    <t>Locus2220259</t>
  </si>
  <si>
    <t>Locus6642833</t>
  </si>
  <si>
    <t>gi|71153231|sp|Q12996.1|CSTF3_HUMAN</t>
  </si>
  <si>
    <t>RecName: Full=Cleavage stimulation factor subunit 3</t>
  </si>
  <si>
    <t>Locus1232803</t>
  </si>
  <si>
    <t>gi|116241339|sp|Q07864.5|DPOE1_HUMAN</t>
  </si>
  <si>
    <t>Locus4939019</t>
  </si>
  <si>
    <t>gi|50400509|sp|Q8BKE9.2|IFT74_MOUSE</t>
  </si>
  <si>
    <t>RecName: Full=Intraflagellar transport protein 74 homolog</t>
  </si>
  <si>
    <t>Locus8136106</t>
  </si>
  <si>
    <t>Locus6274515</t>
  </si>
  <si>
    <t>gi|38502958|sp|Q863A5.1|DAAF4_GORGO</t>
  </si>
  <si>
    <t>RecName: Full=Dynein assembly factor 4</t>
  </si>
  <si>
    <t>Locus7222342</t>
  </si>
  <si>
    <t>gi|116241317|sp|Q9Y600.2|CSAD_HUMAN</t>
  </si>
  <si>
    <t>RecName: Full=Cysteine sulfinic acid decarboxylase</t>
  </si>
  <si>
    <t>Locus1606543</t>
  </si>
  <si>
    <t>Locus4034900</t>
  </si>
  <si>
    <t>gi|82075377|sp|Q5F418.1|PSMD1_CHICK</t>
  </si>
  <si>
    <t>RecName: Full=26S proteasome non-ATPase regulatory subunit 1</t>
  </si>
  <si>
    <t>Locus3376825</t>
  </si>
  <si>
    <t>gi|74744157|sp|Q5SZI1.1|LRAD2_HUMAN</t>
  </si>
  <si>
    <t>RecName: Full=Low-density lipoprotein receptor class A domain-containing protein 2</t>
  </si>
  <si>
    <t>Locus342001</t>
  </si>
  <si>
    <t>Locus5890514</t>
  </si>
  <si>
    <t>Locus3039650</t>
  </si>
  <si>
    <t>gi|353558656|sp|P86986.1|IMSP5_RUDPH</t>
  </si>
  <si>
    <t>RecName: Full=Insoluble matrix shell protein 5</t>
  </si>
  <si>
    <t>Locus5044047</t>
  </si>
  <si>
    <t>gi|97045680|sp|Q8N8E3.2|CE112_HUMAN</t>
  </si>
  <si>
    <t>Locus7134904</t>
  </si>
  <si>
    <t>gi|302595916|sp|Q9I9A7.2|CDT1_XENLA</t>
  </si>
  <si>
    <t>RecName: Full=DNA replication factor Cdt1</t>
  </si>
  <si>
    <t>Locus6231920</t>
  </si>
  <si>
    <t>gi|172046144|sp|Q6NS45.3|CCD66_MOUSE</t>
  </si>
  <si>
    <t>RecName: Full=Coiled-coil domain-containing protein 66</t>
  </si>
  <si>
    <t>Locus8034835</t>
  </si>
  <si>
    <t>gi|2497326|sp|Q14982.1|OPCM_HUMAN</t>
  </si>
  <si>
    <t>RecName: Full=Opioid-binding protein/cell adhesion molecule</t>
  </si>
  <si>
    <t>Locus407228</t>
  </si>
  <si>
    <t>gi|33860193|sp|Q9VQ79.2|AIFM1_DROME</t>
  </si>
  <si>
    <t>RecName: Full=Putative apoptosis-inducing factor 1</t>
  </si>
  <si>
    <t>Locus5896370</t>
  </si>
  <si>
    <t>gi|18202362|sp|P79101.1|CPSF3_BOVIN</t>
  </si>
  <si>
    <t>RecName: Full=Cleavage and polyadenylation specificity factor subunit 3</t>
  </si>
  <si>
    <t>Locus6926823</t>
  </si>
  <si>
    <t>Locus7393085</t>
  </si>
  <si>
    <t>gi|122010191|sp|Q3L1C9.1|STAUH_APLCA</t>
  </si>
  <si>
    <t>RecName: Full=Double-stranded RNA-binding protein Staufen homolog</t>
  </si>
  <si>
    <t>Locus7464844</t>
  </si>
  <si>
    <t>gi|75076632|sp|Q4R786.1|MAEL_MACFA</t>
  </si>
  <si>
    <t>RecName: Full=Protein maelstrom homolog</t>
  </si>
  <si>
    <t>Locus2594358</t>
  </si>
  <si>
    <t>Locus5055736</t>
  </si>
  <si>
    <t>gi|10720062|sp|O46072.1|KZ_DROME</t>
  </si>
  <si>
    <t>RecName: Full=Probable ATP-dependent RNA helicase kurz</t>
  </si>
  <si>
    <t>Locus1473609</t>
  </si>
  <si>
    <t>gi|75075705|sp|Q4R4I0.1|TE2IP_MACFA</t>
  </si>
  <si>
    <t>RecName: Full=Telomeric repeat-binding factor 2-interacting protein 1</t>
  </si>
  <si>
    <t>Locus4172651</t>
  </si>
  <si>
    <t>gi|81891333|sp|Q6AXY7.1|PR38B_RAT</t>
  </si>
  <si>
    <t>RecName: Full=Pre-mRNA-splicing factor 38B</t>
  </si>
  <si>
    <t>Locus156144</t>
  </si>
  <si>
    <t>gi|68566203|sp|Q88F51.1|PPNP_PSEPK</t>
  </si>
  <si>
    <t>RecName: Full=Pyrimidine/purine nucleoside phosphorylase</t>
  </si>
  <si>
    <t>Locus7558436</t>
  </si>
  <si>
    <t>gi|75055095|sp|Q5RBW6.1|STX12_PONAB</t>
  </si>
  <si>
    <t>RecName: Full=Syntaxin-12</t>
  </si>
  <si>
    <t>Locus8599559</t>
  </si>
  <si>
    <t>gi|18202841|sp|Q9D0N7.1|CAF1B_MOUSE</t>
  </si>
  <si>
    <t>RecName: Full=Chromatin assembly factor 1 subunit B</t>
  </si>
  <si>
    <t>Locus4688457</t>
  </si>
  <si>
    <t>gi|68566158|sp|P90666.1|TXND3_HELCR</t>
  </si>
  <si>
    <t>RecName: Full=Thioredoxin domain-containing protein 3 homolog</t>
  </si>
  <si>
    <t>Locus1595602</t>
  </si>
  <si>
    <t>gi|41016893|sp|Q8BXA0.1|LRFN5_MOUSE</t>
  </si>
  <si>
    <t>RecName: Full=Leucine-rich repeat and fibronectin type-III domain-containing protein 5</t>
  </si>
  <si>
    <t>Locus349207</t>
  </si>
  <si>
    <t>gi|46577593|sp|P60983.2|GMFB_HUMAN</t>
  </si>
  <si>
    <t>RecName: Full=Glia maturation factor beta</t>
  </si>
  <si>
    <t>Locus2285237</t>
  </si>
  <si>
    <t>Locus6331190</t>
  </si>
  <si>
    <t>gi|82081074|sp|Q5ZIB2.1|FBF1_CHICK</t>
  </si>
  <si>
    <t>RecName: Full=Fas-binding factor 1 homolog</t>
  </si>
  <si>
    <t>Locus8710882</t>
  </si>
  <si>
    <t>gi|75331124|sp|Q8VYA5.1|RSZ33_ARATH</t>
  </si>
  <si>
    <t>RecName: Full=Serine/arginine-rich splicing factor RS2Z33</t>
  </si>
  <si>
    <t>Locus2532349</t>
  </si>
  <si>
    <t>gi|288558828|sp|Q9PTG8.2|TACC3_XENLA</t>
  </si>
  <si>
    <t>RecName: Full=Transforming acidic coiled-coil-containing protein 3</t>
  </si>
  <si>
    <t>Locus35820</t>
  </si>
  <si>
    <t>gi|82180702|sp|Q5XK92.1|CIP2A_XENLA</t>
  </si>
  <si>
    <t>RecName: Full=Protein CIP2A homolog</t>
  </si>
  <si>
    <t>Locus3605745</t>
  </si>
  <si>
    <t>gi|223635334|sp|Q3SYS4.2|DAAF1_BOVIN</t>
  </si>
  <si>
    <t>RecName: Full=Dynein assembly factor 1</t>
  </si>
  <si>
    <t>Locus694108</t>
  </si>
  <si>
    <t>gi|126253809|sp|Q924X7.2|STK33_MOUSE</t>
  </si>
  <si>
    <t>Locus1825659</t>
  </si>
  <si>
    <t>gi|166198777|sp|A4QP81.1|FRRS1_DANRE</t>
  </si>
  <si>
    <t>RecName: Full=Putative ferric-chelate reductase 1</t>
  </si>
  <si>
    <t>Locus6572773</t>
  </si>
  <si>
    <t>gi|218512094|sp|P55884.3|EIF3B_HUMAN</t>
  </si>
  <si>
    <t>RecName: Full=Eukaryotic translation initiation factor 3 subunit B</t>
  </si>
  <si>
    <t>Locus307796</t>
  </si>
  <si>
    <t>gi|74691325|sp|Q6Q884.1|SIRB_LEPMC</t>
  </si>
  <si>
    <t>RecName: Full=Cytochrome P450 monooxygenase sirB</t>
  </si>
  <si>
    <t>Locus7127236</t>
  </si>
  <si>
    <t>gi|82120124|sp|Q9W704.1|RIPA_XENLA</t>
  </si>
  <si>
    <t>RecName: Full=RPA-interacting protein A</t>
  </si>
  <si>
    <t>Locus486816</t>
  </si>
  <si>
    <t>gi|29427993|sp|Q9CZT4.2|RPC5_MOUSE</t>
  </si>
  <si>
    <t>RecName: Full=DNA-directed RNA polymerase III subunit RPC5</t>
  </si>
  <si>
    <t>Locus2898160</t>
  </si>
  <si>
    <t>gi|75057870|sp|Q5E9Z7.1|RPC4_BOVIN</t>
  </si>
  <si>
    <t>RecName: Full=DNA-directed RNA polymerase III subunit RPC4</t>
  </si>
  <si>
    <t>Locus1360563</t>
  </si>
  <si>
    <t>Locus586428</t>
  </si>
  <si>
    <t>Locus8489179</t>
  </si>
  <si>
    <t>Locus6818367</t>
  </si>
  <si>
    <t>gi|17380155|sp|Q9Y2X3.1|NOP58_HUMAN</t>
  </si>
  <si>
    <t>RecName: Full=Nucleolar protein 58</t>
  </si>
  <si>
    <t>Locus8733447</t>
  </si>
  <si>
    <t>gi|123892884|sp|Q28FE4.1|MORN5_XENTR</t>
  </si>
  <si>
    <t>RecName: Full=MORN repeat-containing protein 5</t>
  </si>
  <si>
    <t>Locus351388</t>
  </si>
  <si>
    <t>gi|82183583|sp|Q6DJE4.1|CPSF5_XENLA</t>
  </si>
  <si>
    <t>RecName: Full=Cleavage and polyadenylation specificity factor subunit 5</t>
  </si>
  <si>
    <t>Locus4997059</t>
  </si>
  <si>
    <t>gi|341940339|sp|Q9Z0H0.2|CDC7_MOUSE</t>
  </si>
  <si>
    <t>RecName: Full=Cell division cycle 7-related protein kinase</t>
  </si>
  <si>
    <t>Locus7499108</t>
  </si>
  <si>
    <t>gi|37999519|sp|Q7ZT46.1|PSF2_XENLA</t>
  </si>
  <si>
    <t>RecName: Full=DNA replication complex GINS protein PSF2</t>
  </si>
  <si>
    <t>Locus4371868</t>
  </si>
  <si>
    <t>gi|145559525|sp|P82925.3|RT31_BOVIN</t>
  </si>
  <si>
    <t>RecName: Full=28S ribosomal protein S31</t>
  </si>
  <si>
    <t>Locus8357705</t>
  </si>
  <si>
    <t>Locus464737</t>
  </si>
  <si>
    <t>gi|3914339|sp|O62640.1|PIAP_PIG</t>
  </si>
  <si>
    <t>RecName: Full=Putative inhibitor of apoptosis</t>
  </si>
  <si>
    <t>Locus1961220</t>
  </si>
  <si>
    <t>gi|21431805|sp|P13439.3|UMPS_MOUSE</t>
  </si>
  <si>
    <t>RecName: Full=Uridine 5'-monophosphate synthase</t>
  </si>
  <si>
    <t>Locus4926231</t>
  </si>
  <si>
    <t>gi|172044538|sp|P0C6F1.1|DYH2_MOUSE</t>
  </si>
  <si>
    <t>Locus1392293</t>
  </si>
  <si>
    <t>gi|408407681|sp|F5HSE3.1|NIPLA_DANRE</t>
  </si>
  <si>
    <t>RecName: Full=Nipped-B-like protein A</t>
  </si>
  <si>
    <t>Locus3762732</t>
  </si>
  <si>
    <t>gi|44888512|sp|Q8MIB8.1|TF2LX_PONPY</t>
  </si>
  <si>
    <t>RecName: Full=Homeobox protein TGIF2LX</t>
  </si>
  <si>
    <t>Locus1246342</t>
  </si>
  <si>
    <t>gi|1375381519|sp|Q03112.3|MECOM_HUMAN</t>
  </si>
  <si>
    <t>RecName: Full=MDS1 and EVI1 complex locus protein</t>
  </si>
  <si>
    <t>Locus7378469</t>
  </si>
  <si>
    <t>gi|123916372|sp|Q32NJ2.1|CCNOA_XENLA</t>
  </si>
  <si>
    <t>RecName: Full=Cyclin-O protein A</t>
  </si>
  <si>
    <t>Locus5021353</t>
  </si>
  <si>
    <t>Locus7986710</t>
  </si>
  <si>
    <t>gi|44887986|sp|Q9UBI9.1|HDC_HUMAN</t>
  </si>
  <si>
    <t>RecName: Full=Headcase protein homolog</t>
  </si>
  <si>
    <t>Locus8455050</t>
  </si>
  <si>
    <t>gi|317412164|sp|E1B7L7.1|UBN2_BOVIN</t>
  </si>
  <si>
    <t>RecName: Full=Ubinuclein-2</t>
  </si>
  <si>
    <t>Locus3894595</t>
  </si>
  <si>
    <t>gi|74718575|sp|Q9H6X5.1|CS044_HUMAN</t>
  </si>
  <si>
    <t>RecName: Full=Uncharacterized protein C19orf44</t>
  </si>
  <si>
    <t>Locus6928275</t>
  </si>
  <si>
    <t>gi|363548478|sp|Q01320.2|TOP2A_MOUSE</t>
  </si>
  <si>
    <t>RecName: Full=DNA topoisomerase 2-alpha</t>
  </si>
  <si>
    <t>Locus1078025</t>
  </si>
  <si>
    <t>Locus8674553</t>
  </si>
  <si>
    <t>gi|82177317|sp|Q8JGT5.1|SAE1_XENLA</t>
  </si>
  <si>
    <t>RecName: Full=SUMO-activating enzyme subunit 1</t>
  </si>
  <si>
    <t>Locus8341692</t>
  </si>
  <si>
    <t>Locus4226448</t>
  </si>
  <si>
    <t>gi|57012952|sp|Q8BKZ9.1|ODPX_MOUSE</t>
  </si>
  <si>
    <t>RecName: Full=Pyruvate dehydrogenase protein X component</t>
  </si>
  <si>
    <t>Locus3680538</t>
  </si>
  <si>
    <t>Locus5110575</t>
  </si>
  <si>
    <t>gi|68063907|sp|Q86DA5.1|SARM1_CAEEL</t>
  </si>
  <si>
    <t>RecName: Full=Sterile alpha and TIR motif-containing protein tir-1</t>
  </si>
  <si>
    <t>Locus2543953</t>
  </si>
  <si>
    <t>gi|190356053|sp|A0PJW6.1|TM223_HUMAN</t>
  </si>
  <si>
    <t>RecName: Full=Transmembrane protein 223</t>
  </si>
  <si>
    <t>Locus6189316</t>
  </si>
  <si>
    <t>gi|75262291|sp|Q9CAT6.1|OCT1_ARATH</t>
  </si>
  <si>
    <t>RecName: Full=Organic cation/carnitine transporter 1</t>
  </si>
  <si>
    <t>Locus628352</t>
  </si>
  <si>
    <t>gi|387912891|sp|Q53FD0.3|ZC21C_HUMAN</t>
  </si>
  <si>
    <t>RecName: Full=Zinc finger C2HC domain-containing protein 1C</t>
  </si>
  <si>
    <t>Locus1229676</t>
  </si>
  <si>
    <t>Locus5012234</t>
  </si>
  <si>
    <t>gi|81910870|sp|Q6AY46.1|TRM61_RAT</t>
  </si>
  <si>
    <t>RecName: Full=tRNA (adenine(58)-N(1))-methyltransferase catalytic subunit TRMT61A</t>
  </si>
  <si>
    <t>Locus4956124</t>
  </si>
  <si>
    <t>gi|73620600|sp|Q8IYD9.1|LAS2_HUMAN</t>
  </si>
  <si>
    <t>RecName: Full=Lung adenoma susceptibility protein 2</t>
  </si>
  <si>
    <t>Locus438477</t>
  </si>
  <si>
    <t>gi|449081295|sp|P15145.4|AMPN_PIG</t>
  </si>
  <si>
    <t>Locus5253341</t>
  </si>
  <si>
    <t>gi|125950224|sp|Q4R6T7.2|IQUB_MACFA</t>
  </si>
  <si>
    <t>RecName: Full=IQ and ubiquitin-like domain-containing protein</t>
  </si>
  <si>
    <t>Locus144884</t>
  </si>
  <si>
    <t>gi|1345958|sp|P12276.5|FAS_CHICK</t>
  </si>
  <si>
    <t>RecName: Full=Fatty acid synthase</t>
  </si>
  <si>
    <t>Locus2218952</t>
  </si>
  <si>
    <t>gi|81865420|sp|Q7TQ72.2|MIS12_RAT</t>
  </si>
  <si>
    <t>RecName: Full=Protein MIS12 homolog</t>
  </si>
  <si>
    <t>Locus3169158</t>
  </si>
  <si>
    <t>Locus4937012</t>
  </si>
  <si>
    <t>gi|134047748|sp|Q96LI9.2|CX058_HUMAN</t>
  </si>
  <si>
    <t>RecName: Full=Putative uncharacterized protein CXorf58</t>
  </si>
  <si>
    <t>Locus208452</t>
  </si>
  <si>
    <t>gi|122105719|sp|Q16Y34.1|ATAT_AEDAE</t>
  </si>
  <si>
    <t>RecName: Full=Alpha-tubulin N-acetyltransferase</t>
  </si>
  <si>
    <t>Locus1104621</t>
  </si>
  <si>
    <t>gi|1027923613|sp|G5E8P0.1|GCP6_MOUSE</t>
  </si>
  <si>
    <t>RecName: Full=Gamma-tubulin complex component 6</t>
  </si>
  <si>
    <t>Locus41587</t>
  </si>
  <si>
    <t>gi|6175058|sp|Q64127.1|TIF1A_MOUSE</t>
  </si>
  <si>
    <t>Locus7469653</t>
  </si>
  <si>
    <t>gi|2499773|sp|Q26486.1|FKBP4_SPOFR</t>
  </si>
  <si>
    <t>RecName: Full=46 kDa FK506-binding nuclear protein</t>
  </si>
  <si>
    <t>Locus2462678</t>
  </si>
  <si>
    <t>gi|193806172|sp|Q502K1.2|EXOG_DANRE</t>
  </si>
  <si>
    <t>RecName: Full=Nuclease EXOG</t>
  </si>
  <si>
    <t>Locus6626958</t>
  </si>
  <si>
    <t>gi|123889739|sp|Q1RM03.1|TCHP_DANRE</t>
  </si>
  <si>
    <t>RecName: Full=Trichoplein keratin filament-binding protein</t>
  </si>
  <si>
    <t>Locus5502245</t>
  </si>
  <si>
    <t>Locus4101526</t>
  </si>
  <si>
    <t>gi|5921833|sp|P97478.3|COQ7_MOUSE</t>
  </si>
  <si>
    <t>RecName: Full=5-demethoxyubiquinone hydroxylase</t>
  </si>
  <si>
    <t>Locus2703248</t>
  </si>
  <si>
    <t>gi|25091553|sp|Q9W6F8.1|WIF1_XENLA</t>
  </si>
  <si>
    <t>RecName: Full=Wnt inhibitory factor 1</t>
  </si>
  <si>
    <t>Locus1312435</t>
  </si>
  <si>
    <t>gi|82079428|sp|Q5TYS5.1|SCRN2_DANRE</t>
  </si>
  <si>
    <t>RecName: Full=Secernin-2</t>
  </si>
  <si>
    <t>Locus198516</t>
  </si>
  <si>
    <t>gi|20139178|sp|Q9HBI1.1|PARVB_HUMAN</t>
  </si>
  <si>
    <t>RecName: Full=Beta-parvin</t>
  </si>
  <si>
    <t>Locus88714</t>
  </si>
  <si>
    <t>gi|82181184|sp|Q66IH9.1|ZCHC4_XENTR</t>
  </si>
  <si>
    <t>RecName: Full=Zinc finger CCHC domain-containing protein 4</t>
  </si>
  <si>
    <t>Locus7925232</t>
  </si>
  <si>
    <t>gi|816380041|sp|A6H584.4|CO6A5_MOUSE</t>
  </si>
  <si>
    <t>RecName: Full=Collagen alpha-5(VI) chain</t>
  </si>
  <si>
    <t>Locus7926672</t>
  </si>
  <si>
    <t>Locus6903743</t>
  </si>
  <si>
    <t>gi|48474372|sp|Q80Y75.1|DJB13_MOUSE</t>
  </si>
  <si>
    <t>RecName: Full=DnaJ homolog subfamily B member 13</t>
  </si>
  <si>
    <t>Locus12958</t>
  </si>
  <si>
    <t>gi|119361641|sp|Q6P4F7.2|RHGBA_HUMAN</t>
  </si>
  <si>
    <t>RecName: Full=Rho GTPase-activating protein 11A</t>
  </si>
  <si>
    <t>Locus4929599</t>
  </si>
  <si>
    <t>gi|205831092|sp|A8MXQ7.2|YH010_HUMAN</t>
  </si>
  <si>
    <t>RecName: Full=Putative IQ motif and ankyrin repeat domain-containing protein LOC642574</t>
  </si>
  <si>
    <t>Locus776742</t>
  </si>
  <si>
    <t>gi|190360139|sp|P0C6U4.1|R1A_CVHN2</t>
  </si>
  <si>
    <t>Locus5435237</t>
  </si>
  <si>
    <t>gi|81903594|sp|Q9CQV4.1|RETR3_MOUSE</t>
  </si>
  <si>
    <t>RecName: Full=Reticulophagy regulator 3</t>
  </si>
  <si>
    <t>Locus48441</t>
  </si>
  <si>
    <t>gi|597501010|sp|F6WXT2.1|NU188_XENTR</t>
  </si>
  <si>
    <t>Locus3083503</t>
  </si>
  <si>
    <t>Locus104091</t>
  </si>
  <si>
    <t>gi|73621113|sp|O94888.2|UBXN7_HUMAN</t>
  </si>
  <si>
    <t>RecName: Full=UBX domain-containing protein 7</t>
  </si>
  <si>
    <t>Locus8586207</t>
  </si>
  <si>
    <t>Locus1674447</t>
  </si>
  <si>
    <t>Locus1180721</t>
  </si>
  <si>
    <t>gi|82233422|sp|Q5XGG3.1|PIHD2_XENTR</t>
  </si>
  <si>
    <t>RecName: Full=PIH1 domain-containing protein 2</t>
  </si>
  <si>
    <t>Locus5912543</t>
  </si>
  <si>
    <t>gi|3914156|sp|O44081.1|DKC1_DROME</t>
  </si>
  <si>
    <t>RecName: Full=H/ACA ribonucleoprotein complex subunit 4</t>
  </si>
  <si>
    <t>Locus1584485</t>
  </si>
  <si>
    <t>gi|81892746|sp|Q6Q473.2|CLA4A_MOUSE</t>
  </si>
  <si>
    <t>RecName: Full=Calcium-activated chloride channel regulator 4A</t>
  </si>
  <si>
    <t>Locus6168803</t>
  </si>
  <si>
    <t>gi|313104048|sp|Q8TBY9.2|CF251_HUMAN</t>
  </si>
  <si>
    <t>RecName: Full=Cilia- and flagella-associated protein 251</t>
  </si>
  <si>
    <t>Locus365572</t>
  </si>
  <si>
    <t>Locus603697</t>
  </si>
  <si>
    <t>gi|357529579|sp|Q9H8V3.4|ECT2_HUMAN</t>
  </si>
  <si>
    <t>RecName: Full=Protein ECT2</t>
  </si>
  <si>
    <t>Locus2303161</t>
  </si>
  <si>
    <t>Locus8117303</t>
  </si>
  <si>
    <t>Locus3282376</t>
  </si>
  <si>
    <t>gi|81885735|sp|Q6PFH3.1|DCA15_MOUSE</t>
  </si>
  <si>
    <t>RecName: Full=DDB1- and CUL4-associated factor 15</t>
  </si>
  <si>
    <t>Locus5048630</t>
  </si>
  <si>
    <t>Locus3420624</t>
  </si>
  <si>
    <t>gi|123492152|sp|Q2GEB8.1|RS13_NEOSM</t>
  </si>
  <si>
    <t>Locus5023062</t>
  </si>
  <si>
    <t>gi|116248581|sp|Q3ZCB2.1|PLAC8_BOVIN</t>
  </si>
  <si>
    <t>Locus8451081</t>
  </si>
  <si>
    <t>gi|67460824|sp|Q6P2Q9.2|PRP8_HUMAN</t>
  </si>
  <si>
    <t>RecName: Full=Pre-mRNA-processing-splicing factor 8</t>
  </si>
  <si>
    <t>Locus2022226</t>
  </si>
  <si>
    <t>gi|81895569|sp|Q810N6.1|ANR45_MOUSE</t>
  </si>
  <si>
    <t>RecName: Full=Ankyrin repeat domain-containing protein 45</t>
  </si>
  <si>
    <t>Locus41457</t>
  </si>
  <si>
    <t>Locus8537204</t>
  </si>
  <si>
    <t>gi|82182849|sp|Q6DFC2.1|CCD77_XENLA</t>
  </si>
  <si>
    <t>RecName: Full=Coiled-coil domain-containing protein 77</t>
  </si>
  <si>
    <t>Locus1520506</t>
  </si>
  <si>
    <t>gi|226710560|sp|B7Q290.1|NCAS2_IXOSC</t>
  </si>
  <si>
    <t>RecName: Full=Uncharacterized protein NCBP2-AS2 homolog</t>
  </si>
  <si>
    <t>Locus8540257</t>
  </si>
  <si>
    <t>gi|55976224|sp|O94972.2|TRI37_HUMAN</t>
  </si>
  <si>
    <t>RecName: Full=E3 ubiquitin-protein ligase TRIM37</t>
  </si>
  <si>
    <t>Locus4325967</t>
  </si>
  <si>
    <t>gi|130850|sp|P25787.2|PSA2_HUMAN</t>
  </si>
  <si>
    <t>RecName: Full=Proteasome subunit alpha type-2</t>
  </si>
  <si>
    <t>Locus100463</t>
  </si>
  <si>
    <t>Locus445410</t>
  </si>
  <si>
    <t>gi|215274139|sp|P16109.3|LYAM3_HUMAN</t>
  </si>
  <si>
    <t>RecName: Full=P-selectin</t>
  </si>
  <si>
    <t>Locus3685392</t>
  </si>
  <si>
    <t>Locus4944864</t>
  </si>
  <si>
    <t>gi|1708484|sp|P52171.2|IMA1_XENLA</t>
  </si>
  <si>
    <t>RecName: Full=Importin subunit alpha-1</t>
  </si>
  <si>
    <t>Locus7565506</t>
  </si>
  <si>
    <t>gi|75058087|sp|Q7YR75.1|RM12_BOVIN</t>
  </si>
  <si>
    <t>RecName: Full=39S ribosomal protein L12</t>
  </si>
  <si>
    <t>Locus7983615</t>
  </si>
  <si>
    <t>Locus4571787</t>
  </si>
  <si>
    <t>gi|189038678|sp|A5D2F6.1|Y1387_PELTS</t>
  </si>
  <si>
    <t>RecName: Full=UPF0182 protein PTH_1387</t>
  </si>
  <si>
    <t>Locus1906599</t>
  </si>
  <si>
    <t>gi|75076353|sp|Q4R6F0.1|LRRD1_MACFA</t>
  </si>
  <si>
    <t>RecName: Full=Leucine-rich repeat and death domain-containing protein 1</t>
  </si>
  <si>
    <t>Locus8436331</t>
  </si>
  <si>
    <t>gi|122142401|sp|Q0VC92.1|MGN2_BOVIN</t>
  </si>
  <si>
    <t>RecName: Full=Protein mago nashi homolog 2</t>
  </si>
  <si>
    <t>Locus4808952</t>
  </si>
  <si>
    <t>gi|296439302|sp|Q5JXC2.3|MIIP_HUMAN</t>
  </si>
  <si>
    <t>RecName: Full=Migration and invasion-inhibitory protein</t>
  </si>
  <si>
    <t>Locus6602825</t>
  </si>
  <si>
    <t>gi|544584808|sp|Q6A070.3|TGRM1_MOUSE</t>
  </si>
  <si>
    <t>RecName: Full=TOG array regulator of axonemal microtubules protein 1</t>
  </si>
  <si>
    <t>Locus5021747</t>
  </si>
  <si>
    <t>gi|125427|sp|P04047.1|KITH_CHICK</t>
  </si>
  <si>
    <t>RecName: Full=Thymidine kinase</t>
  </si>
  <si>
    <t>Locus4312099</t>
  </si>
  <si>
    <t>gi|50401677|sp|Q9D1M0.3|SEC13_MOUSE</t>
  </si>
  <si>
    <t>RecName: Full=Protein SEC13 homolog</t>
  </si>
  <si>
    <t>Locus229617</t>
  </si>
  <si>
    <t>gi|143811361|sp|Q9BVK2.2|ALG8_HUMAN</t>
  </si>
  <si>
    <t>RecName: Full=Probable dolichyl pyrophosphate Glc1Man9GlcNAc2 alpha-1</t>
  </si>
  <si>
    <t>Locus8324633</t>
  </si>
  <si>
    <t>Locus278667</t>
  </si>
  <si>
    <t>gi|123914778|sp|Q0V9R4.1|CCD39_XENTR</t>
  </si>
  <si>
    <t>RecName: Full=Coiled-coil domain-containing protein 39</t>
  </si>
  <si>
    <t>Locus13661</t>
  </si>
  <si>
    <t>gi|123128286|sp|Q0BWK6.1|ARLY_HYPNA</t>
  </si>
  <si>
    <t>RecName: Full=Argininosuccinate lyase</t>
  </si>
  <si>
    <t>Locus308457</t>
  </si>
  <si>
    <t>gi|81907904|sp|Q4V891.1|POC5_RAT</t>
  </si>
  <si>
    <t>Locus8668406</t>
  </si>
  <si>
    <t>gi|24211982|sp|Q8T5T1.1|MDN1_GIAIN</t>
  </si>
  <si>
    <t>RecName: Full=Midasin</t>
  </si>
  <si>
    <t>Locus264135</t>
  </si>
  <si>
    <t>gi|67460455|sp|Q5SPR8.1|ESCO2_DANRE</t>
  </si>
  <si>
    <t>RecName: Full=N-acetyltransferase ESCO2</t>
  </si>
  <si>
    <t>Locus4886588</t>
  </si>
  <si>
    <t>gi|20532178|sp|Q99P88.1|NU155_MOUSE</t>
  </si>
  <si>
    <t>RecName: Full=Nuclear pore complex protein Nup155</t>
  </si>
  <si>
    <t>Locus5264171</t>
  </si>
  <si>
    <t>gi|12229683|sp|Q9IA79.1|BI1_PAROL</t>
  </si>
  <si>
    <t>RecName: Full=Probable Bax inhibitor 1</t>
  </si>
  <si>
    <t>Locus5166438</t>
  </si>
  <si>
    <t>Locus7396838</t>
  </si>
  <si>
    <t>gi|122131719|sp|Q05B56.1|TF2H3_BOVIN</t>
  </si>
  <si>
    <t>RecName: Full=General transcription factor IIH subunit 3</t>
  </si>
  <si>
    <t>Locus2891484</t>
  </si>
  <si>
    <t>gi|1160421733|sp|O57579.2|AMPN_CHICK</t>
  </si>
  <si>
    <t>RecName: Full=Aminopeptidase Ey</t>
  </si>
  <si>
    <t>Locus6243239</t>
  </si>
  <si>
    <t>gi|82187961|sp|Q7SZC5.1|NDC1_DANRE</t>
  </si>
  <si>
    <t>RecName: Full=Nucleoporin NDC1</t>
  </si>
  <si>
    <t>Locus1351231</t>
  </si>
  <si>
    <t>gi|122280519|sp|Q04QW8.1|HIS8_LEPBJ</t>
  </si>
  <si>
    <t>RecName: Full=Histidinol-phosphate aminotransferase</t>
  </si>
  <si>
    <t>Locus4231770</t>
  </si>
  <si>
    <t>Locus5984596</t>
  </si>
  <si>
    <t>gi|71153786|sp|Q5ZKD5.1|RRP12_CHICK</t>
  </si>
  <si>
    <t>RecName: Full=RRP12-like protein</t>
  </si>
  <si>
    <t>Locus4246399</t>
  </si>
  <si>
    <t>Locus570025</t>
  </si>
  <si>
    <t>gi|123733199|sp|Q47CW8.1|PCRC_DECAR</t>
  </si>
  <si>
    <t>RecName: Full=Perchlorate reductase subunit gamma</t>
  </si>
  <si>
    <t>Locus499099</t>
  </si>
  <si>
    <t>gi|25091287|sp|Q9Y561.1|LRP12_HUMAN</t>
  </si>
  <si>
    <t>RecName: Full=Low-density lipoprotein receptor-related protein 12</t>
  </si>
  <si>
    <t>Locus232973</t>
  </si>
  <si>
    <t>Locus7143472</t>
  </si>
  <si>
    <t>gi|25009461|sp|Q969V4.1|TEKT1_HUMAN</t>
  </si>
  <si>
    <t>RecName: Full=Tektin-1</t>
  </si>
  <si>
    <t>Locus3183943</t>
  </si>
  <si>
    <t>gi|81883203|sp|Q5PPJ4.1|DOHH_RAT</t>
  </si>
  <si>
    <t>RecName: Full=Deoxyhypusine hydroxylase</t>
  </si>
  <si>
    <t>Locus368411</t>
  </si>
  <si>
    <t>gi|73622085|sp|Q96S55.2|WRIP1_HUMAN</t>
  </si>
  <si>
    <t>RecName: Full=ATPase WRNIP1</t>
  </si>
  <si>
    <t>Locus4878512</t>
  </si>
  <si>
    <t>gi|81703346|sp|Q74FW6.1|TSAL_GEOSL</t>
  </si>
  <si>
    <t>RecName: Full=L-threonine ammonia-lyase</t>
  </si>
  <si>
    <t>Locus2526165</t>
  </si>
  <si>
    <t>gi|30179896|sp|Q9WTK8.2|SPO11_MOUSE</t>
  </si>
  <si>
    <t>RecName: Full=Meiotic recombination protein SPO11</t>
  </si>
  <si>
    <t>Locus3384996</t>
  </si>
  <si>
    <t>gi|24212071|sp|Q9CPQ3.3|TOM22_MOUSE</t>
  </si>
  <si>
    <t>RecName: Full=Mitochondrial import receptor subunit TOM22 homolog</t>
  </si>
  <si>
    <t>Locus5054133</t>
  </si>
  <si>
    <t>gi|408387608|sp|E1BPX4.2|MCM8_BOVIN</t>
  </si>
  <si>
    <t>Locus5604867</t>
  </si>
  <si>
    <t>gi|110287779|sp|Q32PJ3.1|ORC3_BOVIN</t>
  </si>
  <si>
    <t>RecName: Full=Origin recognition complex subunit 3</t>
  </si>
  <si>
    <t>Locus4912274</t>
  </si>
  <si>
    <t>gi|160221326|sp|Q69YN4.2|VIR_HUMAN</t>
  </si>
  <si>
    <t>RecName: Full=Protein virilizer homolog</t>
  </si>
  <si>
    <t>Locus388443</t>
  </si>
  <si>
    <t>gi|2495145|sp|Q60452.1|ERCC2_CRIGR</t>
  </si>
  <si>
    <t>RecName: Full=General transcription and DNA repair factor IIH helicase subunit XPD</t>
  </si>
  <si>
    <t>Locus3418151</t>
  </si>
  <si>
    <t>gi|189028371|sp|A0JMA9.1|KATL2_XENTR</t>
  </si>
  <si>
    <t>RecName: Full=Katanin p60 ATPase-containing subunit A-like 2</t>
  </si>
  <si>
    <t>Locus1776547</t>
  </si>
  <si>
    <t>gi|7531116|sp|O67505.2|FABI_AQUAE</t>
  </si>
  <si>
    <t>RecName: Full=Enoyl-[acyl-carrier-protein] reductase [NADH] FabI</t>
  </si>
  <si>
    <t>Locus4865507</t>
  </si>
  <si>
    <t>gi|387912917|sp|Q01484.4|ANK2_HUMAN</t>
  </si>
  <si>
    <t>RecName: Full=Ankyrin-2</t>
  </si>
  <si>
    <t>Locus5112800</t>
  </si>
  <si>
    <t>Locus1525882</t>
  </si>
  <si>
    <t>gi|59799192|sp|Q6IQY5.1|CEP70_MOUSE</t>
  </si>
  <si>
    <t>RecName: Full=Centrosomal protein of 70 kDa</t>
  </si>
  <si>
    <t>Locus4262061</t>
  </si>
  <si>
    <t>gi|82182916|sp|Q6DFM1.1|SNF5_XENTR</t>
  </si>
  <si>
    <t>RecName: Full=SWI/SNF-related matrix-associated actin-dependent regulator of chromatin subfamily B member 1</t>
  </si>
  <si>
    <t>Locus2847241</t>
  </si>
  <si>
    <t>gi|68052324|sp|Q6P0N0.1|M18BP_HUMAN</t>
  </si>
  <si>
    <t>RecName: Full=Mis18-binding protein 1</t>
  </si>
  <si>
    <t>Locus2399429</t>
  </si>
  <si>
    <t>Locus6229322</t>
  </si>
  <si>
    <t>gi|296434428|sp|Q9NVE4.2|CCD87_HUMAN</t>
  </si>
  <si>
    <t>RecName: Full=Coiled-coil domain-containing protein 87</t>
  </si>
  <si>
    <t>Locus958555</t>
  </si>
  <si>
    <t>Locus5007575</t>
  </si>
  <si>
    <t>gi|75077361|sp|Q4R9E0.1|TECT3_MACFA</t>
  </si>
  <si>
    <t>RecName: Full=Tectonic-3</t>
  </si>
  <si>
    <t>Locus766101</t>
  </si>
  <si>
    <t>Locus1115841</t>
  </si>
  <si>
    <t>Locus8242308</t>
  </si>
  <si>
    <t>gi|20138033|sp|Q9NQI0.2|DDX4_HUMAN</t>
  </si>
  <si>
    <t>RecName: Full=Probable ATP-dependent RNA helicase DDX4</t>
  </si>
  <si>
    <t>Locus6264361</t>
  </si>
  <si>
    <t>Locus34870</t>
  </si>
  <si>
    <t>Locus4876077</t>
  </si>
  <si>
    <t>gi|74756797|sp|Q5VTH9.1|WDR78_HUMAN</t>
  </si>
  <si>
    <t>RecName: Full=WD repeat-containing protein 78</t>
  </si>
  <si>
    <t>Locus7244604</t>
  </si>
  <si>
    <t>Locus4986893</t>
  </si>
  <si>
    <t>gi|224493329|sp|B4LQ44.2|QVR_DROVI</t>
  </si>
  <si>
    <t>Locus435509</t>
  </si>
  <si>
    <t>gi|156631024|sp|Q7Z2Z1.2|TICRR_HUMAN</t>
  </si>
  <si>
    <t>RecName: Full=Treslin</t>
  </si>
  <si>
    <t>Locus728229</t>
  </si>
  <si>
    <t>Locus5081059</t>
  </si>
  <si>
    <t>gi|6225488|sp|Q95003.1|GPX3_CAEEL</t>
  </si>
  <si>
    <t>RecName: Full=Glutathione peroxidase 3</t>
  </si>
  <si>
    <t>Locus555710</t>
  </si>
  <si>
    <t>gi|32172407|sp|P10351.2|XDH_DROME</t>
  </si>
  <si>
    <t>Locus6976585</t>
  </si>
  <si>
    <t>gi|71152385|sp|Q53H80.2|AKIR2_HUMAN</t>
  </si>
  <si>
    <t>RecName: Full=Akirin-2</t>
  </si>
  <si>
    <t>Locus3349351</t>
  </si>
  <si>
    <t>gi|20454827|sp|Q9BXC9.1|BBS2_HUMAN</t>
  </si>
  <si>
    <t>RecName: Full=Bardet-Biedl syndrome 2 protein</t>
  </si>
  <si>
    <t>Locus1003234</t>
  </si>
  <si>
    <t>gi|9087145|sp|O45583.1|GMD2_CAEEL</t>
  </si>
  <si>
    <t>RecName: Full=GDP-mannose 4</t>
  </si>
  <si>
    <t>Locus555587</t>
  </si>
  <si>
    <t>gi|12643824|sp|Q9NYP3.2|DONS_HUMAN</t>
  </si>
  <si>
    <t>RecName: Full=Protein downstream neighbor of Son</t>
  </si>
  <si>
    <t>Locus4898934</t>
  </si>
  <si>
    <t>gi|52783138|sp|Q80YF0.1|MD1L1_CRIGR</t>
  </si>
  <si>
    <t>RecName: Full=Mitotic spindle assembly checkpoint protein MAD1</t>
  </si>
  <si>
    <t>Locus7559669</t>
  </si>
  <si>
    <t>gi|68564985|sp|Q6AYT4.1|F122A_RAT</t>
  </si>
  <si>
    <t>RecName: Full=Protein FAM122A</t>
  </si>
  <si>
    <t>Locus5047374</t>
  </si>
  <si>
    <t>gi|75183039|sp|Q9M2N5.1|DSLE_ARATH</t>
  </si>
  <si>
    <t>RecName: Full=Zinc finger BED domain-containing protein DAYSLEEPER</t>
  </si>
  <si>
    <t>Locus6307898</t>
  </si>
  <si>
    <t>Locus4721395</t>
  </si>
  <si>
    <t>gi|20137527|sp|Q9NRG9.1|AAAS_HUMAN</t>
  </si>
  <si>
    <t>RecName: Full=Aladin</t>
  </si>
  <si>
    <t>Locus407890</t>
  </si>
  <si>
    <t>gi|120798|sp|P21331.1|GAGJ_DROFU</t>
  </si>
  <si>
    <t>RecName: Full=Nucleic-acid-binding protein from mobile element jockey</t>
  </si>
  <si>
    <t>Locus6846693</t>
  </si>
  <si>
    <t>gi|116241319|sp|Q8NHU2.3|CFA61_HUMAN</t>
  </si>
  <si>
    <t>RecName: Full=Cilia- and flagella-associated protein 61</t>
  </si>
  <si>
    <t>Locus2029131</t>
  </si>
  <si>
    <t>gi|81903522|sp|Q9CQ46.1|DRC8_MOUSE</t>
  </si>
  <si>
    <t>RecName: Full=Dynein regulatory complex protein 8</t>
  </si>
  <si>
    <t>Locus6889545</t>
  </si>
  <si>
    <t>gi|121957540|sp|Q32PI1.1|VRK1_BOVIN</t>
  </si>
  <si>
    <t>RecName: Full=Serine/threonine-protein kinase VRK1</t>
  </si>
  <si>
    <t>Locus3043284</t>
  </si>
  <si>
    <t>Locus70263</t>
  </si>
  <si>
    <t>gi|1173385|sp|P43468.1|SCRK_PEDPE</t>
  </si>
  <si>
    <t>RecName: Full=Fructokinase</t>
  </si>
  <si>
    <t>Locus6194775</t>
  </si>
  <si>
    <t>gi|56404465|sp|Q14919.3|NC2A_HUMAN</t>
  </si>
  <si>
    <t>RecName: Full=Dr1-associated corepressor</t>
  </si>
  <si>
    <t>Locus5911545</t>
  </si>
  <si>
    <t>gi|73621448|sp|Q5RC41.1|RBM14_PONAB</t>
  </si>
  <si>
    <t>RecName: Full=RNA-binding protein 14</t>
  </si>
  <si>
    <t>Locus3249095</t>
  </si>
  <si>
    <t>gi|21263796|sp|Q9Z2Q5.2|RM40_MOUSE</t>
  </si>
  <si>
    <t>RecName: Full=39S ribosomal protein L40</t>
  </si>
  <si>
    <t>Locus6247696</t>
  </si>
  <si>
    <t>Locus367628</t>
  </si>
  <si>
    <t>Locus31252</t>
  </si>
  <si>
    <t>gi|1171950|sp|P41541.1|USO1_BOVIN</t>
  </si>
  <si>
    <t>RecName: Full=General vesicular transport factor p115</t>
  </si>
  <si>
    <t>Locus4813195</t>
  </si>
  <si>
    <t>gi|221271949|sp|A1A5Q4.1|CF206_RAT</t>
  </si>
  <si>
    <t>RecName: Full=Cilia- and flagella-associated protein 206</t>
  </si>
  <si>
    <t>Locus1539631</t>
  </si>
  <si>
    <t>gi|74724887|sp|Q9BWU0.1|NADAP_HUMAN</t>
  </si>
  <si>
    <t>RecName: Full=Kanadaptin</t>
  </si>
  <si>
    <t>Locus8086126</t>
  </si>
  <si>
    <t>gi|81883169|sp|Q5M9G6.1|SNIP1_RAT</t>
  </si>
  <si>
    <t>RecName: Full=Smad nuclear interacting protein 1</t>
  </si>
  <si>
    <t>Locus1407777</t>
  </si>
  <si>
    <t>gi|215275222|sp|B1WAP7.1|DVL3_XENTR</t>
  </si>
  <si>
    <t>RecName: Full=Segment polarity protein dishevelled homolog DVL-3</t>
  </si>
  <si>
    <t>Locus586399</t>
  </si>
  <si>
    <t>Locus4393785</t>
  </si>
  <si>
    <t>gi|74749492|sp|Q6WRI0.1|IGS10_HUMAN</t>
  </si>
  <si>
    <t>RecName: Full=Immunoglobulin superfamily member 10</t>
  </si>
  <si>
    <t>Locus7688813</t>
  </si>
  <si>
    <t>Locus2463254</t>
  </si>
  <si>
    <t>gi|380865378|sp|Q9VQH2.2|DUOX_DROME</t>
  </si>
  <si>
    <t>RecName: Full=Dual oxidase</t>
  </si>
  <si>
    <t>Locus4149671</t>
  </si>
  <si>
    <t>gi|2493535|sp|P89116.1|CASP1_SPOFR</t>
  </si>
  <si>
    <t>RecName: Full=Caspase-1</t>
  </si>
  <si>
    <t>Locus1195527</t>
  </si>
  <si>
    <t>gi|565830642|sp|F1QN74.1|ZMY10_DANRE</t>
  </si>
  <si>
    <t>RecName: Full=Zinc finger MYND domain-containing protein 10</t>
  </si>
  <si>
    <t>Locus650090</t>
  </si>
  <si>
    <t>gi|82183231|sp|Q6DHB5.1|LHPL3_DANRE</t>
  </si>
  <si>
    <t>RecName: Full=LHFPL tetraspan subfamily member 3 protein</t>
  </si>
  <si>
    <t>Locus8392971</t>
  </si>
  <si>
    <t>gi|110832773|sp|Q5XLR4.2|BORE1_DANRE</t>
  </si>
  <si>
    <t>RecName: Full=Borealin</t>
  </si>
  <si>
    <t>Locus2605264</t>
  </si>
  <si>
    <t>Locus8755708</t>
  </si>
  <si>
    <t>gi|728048441|sp|P0DMQ5.1|INAM2_HUMAN</t>
  </si>
  <si>
    <t>RecName: Full=Putative transmembrane protein INAFM2</t>
  </si>
  <si>
    <t>Locus4118084</t>
  </si>
  <si>
    <t>gi|68565275|sp|Q9CQ90.1|CI085_MOUSE</t>
  </si>
  <si>
    <t>RecName: Full=Uncharacterized protein C9orf85 homolog</t>
  </si>
  <si>
    <t>Locus20428</t>
  </si>
  <si>
    <t>gi|81886133|sp|Q7TSA6.1|PRSR3_MOUSE</t>
  </si>
  <si>
    <t>RecName: Full=Proline and serine-rich protein 3</t>
  </si>
  <si>
    <t>Locus8544064</t>
  </si>
  <si>
    <t>Locus7723883</t>
  </si>
  <si>
    <t>NU_UCRI</t>
  </si>
  <si>
    <t>gi|32699511|sp|Q15369.1|ELOC_HUMAN</t>
  </si>
  <si>
    <t>RecName: Full=Elongin-C</t>
  </si>
  <si>
    <t>Locus2666790</t>
  </si>
  <si>
    <t>gi|82192675|sp|Q502J0.1|PCAT2_DANRE</t>
  </si>
  <si>
    <t>RecName: Full=Lysophosphatidylcholine acyltransferase 2</t>
  </si>
  <si>
    <t>Locus1690551</t>
  </si>
  <si>
    <t>Locus5048684</t>
  </si>
  <si>
    <t>gi|2498807|sp|Q63517.1|CENPI_RAT</t>
  </si>
  <si>
    <t>Locus11610</t>
  </si>
  <si>
    <t>gi|9910869|sp|Q9VDT6.1|MRM2_DROME</t>
  </si>
  <si>
    <t>RecName: Full=rRNA methyltransferase 2</t>
  </si>
  <si>
    <t>Locus3382555</t>
  </si>
  <si>
    <t>gi|190358744|sp|P0C7P0.1|CISD3_HUMAN</t>
  </si>
  <si>
    <t>RecName: Full=CDGSH iron-sulfur domain-containing protein 3</t>
  </si>
  <si>
    <t>Locus2242437</t>
  </si>
  <si>
    <t>Locus566150</t>
  </si>
  <si>
    <t>gi|34222684|sp|Q95J75.1|MFTC_MACFA</t>
  </si>
  <si>
    <t>RecName: Full=Mitochondrial folate transporter/carrier</t>
  </si>
  <si>
    <t>Locus563914</t>
  </si>
  <si>
    <t>gi|167016571|sp|Q8BMA5.2|NPAT_MOUSE</t>
  </si>
  <si>
    <t>RecName: Full=Protein NPAT</t>
  </si>
  <si>
    <t>Locus8278494</t>
  </si>
  <si>
    <t>Locus1089941</t>
  </si>
  <si>
    <t>Locus166235</t>
  </si>
  <si>
    <t>gi|1707888|sp|P50398.1|GDIA_RAT</t>
  </si>
  <si>
    <t>RecName: Full=Rab GDP dissociation inhibitor alpha</t>
  </si>
  <si>
    <t>Locus508899</t>
  </si>
  <si>
    <t>gi|75055206|sp|Q5RDY3.1|KBTB2_PONAB</t>
  </si>
  <si>
    <t>Locus1268348</t>
  </si>
  <si>
    <t>gi|115502445|sp|O43182.3|RHG06_HUMAN</t>
  </si>
  <si>
    <t>Locus6162440</t>
  </si>
  <si>
    <t>gi|23396634|sp|Q99PW8.1|KIF17_MOUSE</t>
  </si>
  <si>
    <t>RecName: Full=Kinesin-like protein KIF17</t>
  </si>
  <si>
    <t>Locus280456</t>
  </si>
  <si>
    <t>gi|74832289|sp|Q580P9.1|CFA43_TRYB2</t>
  </si>
  <si>
    <t>Locus3692984</t>
  </si>
  <si>
    <t>gi|50401154|sp|Q9CQ71.1|RFA3_MOUSE</t>
  </si>
  <si>
    <t>RecName: Full=Replication protein A 14 kDa subunit</t>
  </si>
  <si>
    <t>Locus206406</t>
  </si>
  <si>
    <t>gi|92090637|sp|Q9H9Y6.2|RPA2_HUMAN</t>
  </si>
  <si>
    <t>RecName: Full=DNA-directed RNA polymerase I subunit RPA2</t>
  </si>
  <si>
    <t>Locus8188743</t>
  </si>
  <si>
    <t>gi|51338665|sp|P62314.1|SMD1_HUMAN</t>
  </si>
  <si>
    <t>RecName: Full=Small nuclear ribonucleoprotein Sm D1</t>
  </si>
  <si>
    <t>Locus8376004</t>
  </si>
  <si>
    <t>gi|124021004|sp|Q2T9I5.2|RBM26_XENLA</t>
  </si>
  <si>
    <t>RecName: Full=RNA-binding protein 26</t>
  </si>
  <si>
    <t>Locus368938</t>
  </si>
  <si>
    <t>Locus7011359</t>
  </si>
  <si>
    <t>gi|81903546|sp|Q9CQE6.1|ASF1A_MOUSE</t>
  </si>
  <si>
    <t>RecName: Full=Histone chaperone ASF1A</t>
  </si>
  <si>
    <t>Locus2646760</t>
  </si>
  <si>
    <t>gi|110287781|sp|Q2HJF3.1|ORC6_BOVIN</t>
  </si>
  <si>
    <t>RecName: Full=Origin recognition complex subunit 6</t>
  </si>
  <si>
    <t>Locus6159739</t>
  </si>
  <si>
    <t>gi|74759634|sp|Q8IWG1.1|WDR63_HUMAN</t>
  </si>
  <si>
    <t>RecName: Full=WD repeat-containing protein 63</t>
  </si>
  <si>
    <t>Locus8348558</t>
  </si>
  <si>
    <t>gi|57015418|sp|Q9NZR2.2|LRP1B_HUMAN</t>
  </si>
  <si>
    <t>RecName: Full=Low-density lipoprotein receptor-related protein 1B</t>
  </si>
  <si>
    <t>Locus531321</t>
  </si>
  <si>
    <t>gi|18202246|sp|O89114.1|DNJB5_MOUSE</t>
  </si>
  <si>
    <t>Locus5038560</t>
  </si>
  <si>
    <t>Locus7012580</t>
  </si>
  <si>
    <t>gi|82187915|sp|Q7SZ59.1|RASLC_DANRE</t>
  </si>
  <si>
    <t>RecName: Full=Ras-like protein family member 12</t>
  </si>
  <si>
    <t>Locus4951026</t>
  </si>
  <si>
    <t>gi|1076761584|sp|F1P4W9.2|CFA65_CHICK</t>
  </si>
  <si>
    <t>RecName: Full=Cilia- and flagella-associated protein 65</t>
  </si>
  <si>
    <t>Locus193028</t>
  </si>
  <si>
    <t>gi|341940170|sp|Q8JZN5.2|ACAD9_MOUSE</t>
  </si>
  <si>
    <t>RecName: Full=Acyl-CoA dehydrogenase family member 9</t>
  </si>
  <si>
    <t>Locus7867267</t>
  </si>
  <si>
    <t>Locus152745</t>
  </si>
  <si>
    <t>gi|54036501|sp|Q732R2.1|TRUB_BACC1</t>
  </si>
  <si>
    <t>RecName: Full=tRNA pseudouridine synthase B</t>
  </si>
  <si>
    <t>Locus4905775</t>
  </si>
  <si>
    <t>gi|115311891|sp|Q3V129.2|ULK4_MOUSE</t>
  </si>
  <si>
    <t>RecName: Full=Serine/threonine-protein kinase ULK4</t>
  </si>
  <si>
    <t xml:space="preserve">Supplementary Table S6 The enriched GO terms for the genes coexpressed with the different OXPHOS components. </t>
    <phoneticPr fontId="1" type="noConversion"/>
  </si>
  <si>
    <t>GO.ID</t>
  </si>
  <si>
    <t>Term</t>
  </si>
  <si>
    <t>Annotated</t>
  </si>
  <si>
    <t>Significant</t>
  </si>
  <si>
    <t>Expected</t>
  </si>
  <si>
    <t>classicFisher</t>
  </si>
  <si>
    <t>F_BP</t>
    <phoneticPr fontId="1" type="noConversion"/>
  </si>
  <si>
    <t>GO:0019725</t>
  </si>
  <si>
    <t>cellular homeostasis</t>
  </si>
  <si>
    <t>GO:0042592</t>
  </si>
  <si>
    <t>homeostatic process</t>
  </si>
  <si>
    <t>GO:0045454</t>
  </si>
  <si>
    <t>cell redox homeostasis</t>
  </si>
  <si>
    <t>GO:0033108</t>
    <phoneticPr fontId="1" type="noConversion"/>
  </si>
  <si>
    <t>mitochondrial respiratory chain complex assembly</t>
    <phoneticPr fontId="1" type="noConversion"/>
  </si>
  <si>
    <t>GO:0065008</t>
  </si>
  <si>
    <t>regulation of biological quality</t>
  </si>
  <si>
    <t>M_BP</t>
    <phoneticPr fontId="1" type="noConversion"/>
  </si>
  <si>
    <t>GO:0022414</t>
  </si>
  <si>
    <t>reproductive process</t>
  </si>
  <si>
    <t>GO:0000003</t>
  </si>
  <si>
    <t>reproduction</t>
  </si>
  <si>
    <t>GO:0051704</t>
  </si>
  <si>
    <t>multi-organism process</t>
  </si>
  <si>
    <t>GO:0007276</t>
  </si>
  <si>
    <t>gamete generation</t>
  </si>
  <si>
    <t>GO:0007283</t>
  </si>
  <si>
    <t>spermatogenesis</t>
  </si>
  <si>
    <t>GO:0019953</t>
  </si>
  <si>
    <t>sexual reproduction</t>
  </si>
  <si>
    <t>GO:0044703</t>
  </si>
  <si>
    <t>multi-organism reproductive process</t>
  </si>
  <si>
    <t>GO:0048232</t>
  </si>
  <si>
    <t>male gamete generation</t>
  </si>
  <si>
    <t>GO:0048609</t>
    <phoneticPr fontId="1" type="noConversion"/>
  </si>
  <si>
    <t>multicellular organismal reproductive process</t>
    <phoneticPr fontId="1" type="noConversion"/>
  </si>
  <si>
    <t>GO:0051321</t>
  </si>
  <si>
    <t>meiotic cell cycle</t>
  </si>
  <si>
    <t>GO:0007017</t>
  </si>
  <si>
    <t>microtubule-based process</t>
  </si>
  <si>
    <t>GO:0032504</t>
  </si>
  <si>
    <t>multicellular organism reproduction</t>
  </si>
  <si>
    <t>GO:0016310</t>
  </si>
  <si>
    <t>phosphorylation</t>
  </si>
  <si>
    <t>GO:0044419</t>
    <phoneticPr fontId="1" type="noConversion"/>
  </si>
  <si>
    <t>biological process involved in interspecies interaction between organisms</t>
    <phoneticPr fontId="1" type="noConversion"/>
  </si>
  <si>
    <t>GO:0007127</t>
  </si>
  <si>
    <t>meiosis I</t>
  </si>
  <si>
    <t>GO:0061982</t>
  </si>
  <si>
    <t>meiosis I cell cycle process</t>
  </si>
  <si>
    <t>GO:0140013</t>
  </si>
  <si>
    <t>meiotic nuclear division</t>
  </si>
  <si>
    <t>GO:0007018</t>
  </si>
  <si>
    <t>microtubule-based movement</t>
  </si>
  <si>
    <t>GO:0006928</t>
    <phoneticPr fontId="1" type="noConversion"/>
  </si>
  <si>
    <t>movement of cell or subcellular component</t>
    <phoneticPr fontId="1" type="noConversion"/>
  </si>
  <si>
    <t>GO:0046939</t>
  </si>
  <si>
    <t>nucleotide phosphorylation</t>
  </si>
  <si>
    <t>GO:1903046</t>
  </si>
  <si>
    <t>meiotic cell cycle process</t>
  </si>
  <si>
    <t>GO:0016032</t>
  </si>
  <si>
    <t>viral process</t>
  </si>
  <si>
    <t>GO:0006793</t>
  </si>
  <si>
    <t>phosphorus metabolic process</t>
  </si>
  <si>
    <t>GO:0006796</t>
    <phoneticPr fontId="1" type="noConversion"/>
  </si>
  <si>
    <t>phosphate-containing compound metabolic process</t>
    <phoneticPr fontId="1" type="noConversion"/>
  </si>
  <si>
    <t>GO:0000280</t>
  </si>
  <si>
    <t>nuclear division</t>
  </si>
  <si>
    <t>GO:0044403</t>
  </si>
  <si>
    <t>symbiont process</t>
  </si>
  <si>
    <t>GO:0051716</t>
  </si>
  <si>
    <t>cellular response to stimulus</t>
  </si>
  <si>
    <t>GO:0006310</t>
  </si>
  <si>
    <t>DNA recombination</t>
  </si>
  <si>
    <t>GO:0048285</t>
  </si>
  <si>
    <t>organelle fission</t>
  </si>
  <si>
    <t>GO:0072527</t>
    <phoneticPr fontId="1" type="noConversion"/>
  </si>
  <si>
    <t>pyrimidine-containing compound metabolic process</t>
    <phoneticPr fontId="1" type="noConversion"/>
  </si>
  <si>
    <t>GO:0003006</t>
    <phoneticPr fontId="1" type="noConversion"/>
  </si>
  <si>
    <t>developmental process involved in reproduction</t>
    <phoneticPr fontId="1" type="noConversion"/>
  </si>
  <si>
    <t>GO:0022402</t>
  </si>
  <si>
    <t>cell cycle process</t>
  </si>
  <si>
    <t>GO:0007049</t>
  </si>
  <si>
    <t>cell cycle</t>
  </si>
  <si>
    <t>GO:0006281</t>
  </si>
  <si>
    <t>DNA repair</t>
  </si>
  <si>
    <t>GO:0034404</t>
    <phoneticPr fontId="1" type="noConversion"/>
  </si>
  <si>
    <t>nucleobase-containing small molecule biosynthetic process</t>
    <phoneticPr fontId="1" type="noConversion"/>
  </si>
  <si>
    <t>GO:0050896</t>
  </si>
  <si>
    <t>response to stimulus</t>
  </si>
  <si>
    <t>Nu_BP</t>
    <phoneticPr fontId="1" type="noConversion"/>
  </si>
  <si>
    <t>GO:0006412</t>
  </si>
  <si>
    <t>translation</t>
  </si>
  <si>
    <t>GO:0043043</t>
  </si>
  <si>
    <t>peptide biosynthetic process</t>
  </si>
  <si>
    <t>GO:0043604</t>
  </si>
  <si>
    <t>amide biosynthetic process</t>
  </si>
  <si>
    <t>GO:0006518</t>
  </si>
  <si>
    <t>peptide metabolic process</t>
  </si>
  <si>
    <t>GO:0043603</t>
  </si>
  <si>
    <t>cellular amide metabolic process</t>
  </si>
  <si>
    <t>GO:1901566</t>
    <phoneticPr fontId="1" type="noConversion"/>
  </si>
  <si>
    <t>organonitrogen compound biosynthetic process</t>
    <phoneticPr fontId="1" type="noConversion"/>
  </si>
  <si>
    <t>GO:0044267</t>
  </si>
  <si>
    <t>cellular protein metabolic process</t>
  </si>
  <si>
    <t>GO:0019538</t>
  </si>
  <si>
    <t>protein metabolic process</t>
  </si>
  <si>
    <t>GO:0044271</t>
    <phoneticPr fontId="1" type="noConversion"/>
  </si>
  <si>
    <t>cellular nitrogen compound biosynthetic process</t>
    <phoneticPr fontId="1" type="noConversion"/>
  </si>
  <si>
    <t>GO:1901564</t>
    <phoneticPr fontId="1" type="noConversion"/>
  </si>
  <si>
    <t>organonitrogen compound metabolic process</t>
    <phoneticPr fontId="1" type="noConversion"/>
  </si>
  <si>
    <t>GO:0005977</t>
  </si>
  <si>
    <t>glycogen metabolic process</t>
  </si>
  <si>
    <t>GO:0006112</t>
  </si>
  <si>
    <t>energy reserve metabolic process</t>
  </si>
  <si>
    <t>GO:0007005</t>
  </si>
  <si>
    <t>mitochondrion organization</t>
  </si>
  <si>
    <t>GO:0034645</t>
    <phoneticPr fontId="1" type="noConversion"/>
  </si>
  <si>
    <t>cellular macromolecule biosynthetic process</t>
    <phoneticPr fontId="1" type="noConversion"/>
  </si>
  <si>
    <t>GO:0009059</t>
  </si>
  <si>
    <t>macromolecule biosynthetic process</t>
  </si>
  <si>
    <t>GO:1901576</t>
  </si>
  <si>
    <t>organic substance biosynthetic process</t>
  </si>
  <si>
    <t>GO:0009058</t>
  </si>
  <si>
    <t>biosynthetic process</t>
  </si>
  <si>
    <t>GO:0044249</t>
  </si>
  <si>
    <t>cellular biosynthetic process</t>
  </si>
  <si>
    <t>GO:0044262</t>
  </si>
  <si>
    <t>cellular carbohydrate metabolic process</t>
  </si>
  <si>
    <t>GO:0044260</t>
  </si>
  <si>
    <t>cellular macromolecule metabolic process</t>
  </si>
  <si>
    <t>GO:0006073</t>
  </si>
  <si>
    <t>cellular glucan metabolic process</t>
  </si>
  <si>
    <t>GO:0044042</t>
  </si>
  <si>
    <t>glucan metabolic process</t>
  </si>
  <si>
    <t>GO:0044264</t>
    <phoneticPr fontId="1" type="noConversion"/>
  </si>
  <si>
    <t>cellular polysaccharide metabolic process</t>
    <phoneticPr fontId="1" type="noConversion"/>
  </si>
  <si>
    <t>GO:0071806</t>
  </si>
  <si>
    <t>protein transmembrane transport</t>
  </si>
  <si>
    <t>GO:0031032</t>
  </si>
  <si>
    <t>actomyosin structure organization</t>
  </si>
  <si>
    <t>GO:0005976</t>
  </si>
  <si>
    <t>polysaccharide metabolic process</t>
  </si>
  <si>
    <t>GO:0010467</t>
  </si>
  <si>
    <t>gene expression</t>
  </si>
  <si>
    <t>F_CC</t>
    <phoneticPr fontId="1" type="noConversion"/>
  </si>
  <si>
    <t>GO:0005737</t>
  </si>
  <si>
    <t>cytoplasm</t>
  </si>
  <si>
    <t>GO:0044444</t>
  </si>
  <si>
    <t>cytoplasmic part</t>
  </si>
  <si>
    <t>M_CC</t>
    <phoneticPr fontId="1" type="noConversion"/>
  </si>
  <si>
    <t>GO:0044430</t>
  </si>
  <si>
    <t>cytoskeletal part</t>
  </si>
  <si>
    <t>GO:0015630</t>
  </si>
  <si>
    <t>microtubule cytoskeleton</t>
  </si>
  <si>
    <t>GO:0005856</t>
  </si>
  <si>
    <t>cytoskeleton</t>
  </si>
  <si>
    <t>GO:0042995</t>
  </si>
  <si>
    <t>cell projection</t>
  </si>
  <si>
    <t>GO:0031514</t>
  </si>
  <si>
    <t>motile cilium</t>
  </si>
  <si>
    <t>GO:0005929</t>
  </si>
  <si>
    <t>cilium</t>
  </si>
  <si>
    <t>GO:0019012</t>
  </si>
  <si>
    <t>virion</t>
  </si>
  <si>
    <t>GO:0120025</t>
  </si>
  <si>
    <t>plasma membrane bounded cell projection</t>
  </si>
  <si>
    <t>GO:0005815</t>
  </si>
  <si>
    <t>microtubule organizing center</t>
  </si>
  <si>
    <t>GO:0018995</t>
  </si>
  <si>
    <t>host</t>
  </si>
  <si>
    <t>GO:0033643</t>
  </si>
  <si>
    <t>host cell part</t>
  </si>
  <si>
    <t>GO:0033646</t>
  </si>
  <si>
    <t>host intracellular part</t>
  </si>
  <si>
    <t>GO:0033647</t>
  </si>
  <si>
    <t>host intracellular organelle</t>
  </si>
  <si>
    <t>GO:0033648</t>
    <phoneticPr fontId="1" type="noConversion"/>
  </si>
  <si>
    <t>host intracellular membrane-bounded organelle</t>
    <phoneticPr fontId="1" type="noConversion"/>
  </si>
  <si>
    <t>GO:0042025</t>
  </si>
  <si>
    <t>host cell nucleus</t>
  </si>
  <si>
    <t>GO:0043656</t>
  </si>
  <si>
    <t>intracellular region of host</t>
  </si>
  <si>
    <t>GO:0043657</t>
  </si>
  <si>
    <t>host cell</t>
  </si>
  <si>
    <t>GO:0044215</t>
  </si>
  <si>
    <t>other organism</t>
  </si>
  <si>
    <t>GO:0044216</t>
  </si>
  <si>
    <t>other organism cell</t>
  </si>
  <si>
    <t>GO:0044217</t>
  </si>
  <si>
    <t>other organism part</t>
  </si>
  <si>
    <t>GO:0000794</t>
  </si>
  <si>
    <t>condensed nuclear chromosome</t>
  </si>
  <si>
    <t>GO:0044423</t>
  </si>
  <si>
    <t>virion part</t>
  </si>
  <si>
    <t>GO:0005930</t>
  </si>
  <si>
    <t>axoneme</t>
  </si>
  <si>
    <t>GO:0097014</t>
  </si>
  <si>
    <t>ciliary plasm</t>
  </si>
  <si>
    <t>GO:0032838</t>
    <phoneticPr fontId="1" type="noConversion"/>
  </si>
  <si>
    <t>plasma membrane bounded cell projection cytoplasm</t>
    <phoneticPr fontId="1" type="noConversion"/>
  </si>
  <si>
    <t>GO:1990716</t>
  </si>
  <si>
    <t>axonemal central apparatus</t>
  </si>
  <si>
    <t>GO:0019028</t>
  </si>
  <si>
    <t>viral capsid</t>
  </si>
  <si>
    <t>GO:0005875</t>
  </si>
  <si>
    <t>microtubule associated complex</t>
  </si>
  <si>
    <t>Nu_CC</t>
    <phoneticPr fontId="1" type="noConversion"/>
  </si>
  <si>
    <t>GO:0005840</t>
  </si>
  <si>
    <t>ribosome</t>
  </si>
  <si>
    <t>GO:1990904</t>
  </si>
  <si>
    <t>ribonucleoprotein complex</t>
  </si>
  <si>
    <t>GO:0044391</t>
  </si>
  <si>
    <t>ribosomal subunit</t>
  </si>
  <si>
    <t>GO:0005739</t>
  </si>
  <si>
    <t>mitochondrion</t>
  </si>
  <si>
    <t>GO:0005759</t>
  </si>
  <si>
    <t>mitochondrial matrix</t>
  </si>
  <si>
    <t>GO:0032991</t>
  </si>
  <si>
    <t>protein-containing complex</t>
  </si>
  <si>
    <t>GO:0098798</t>
  </si>
  <si>
    <t>mitochondrial protein complex</t>
  </si>
  <si>
    <t>GO:0015934</t>
  </si>
  <si>
    <t>large ribosomal subunit</t>
  </si>
  <si>
    <t>GO:0044429</t>
  </si>
  <si>
    <t>mitochondrial part</t>
  </si>
  <si>
    <t>GO:0000313</t>
  </si>
  <si>
    <t>organellar ribosome</t>
  </si>
  <si>
    <t>GO:0005761</t>
  </si>
  <si>
    <t>mitochondrial ribosome</t>
  </si>
  <si>
    <t>GO:0005838</t>
  </si>
  <si>
    <t>proteasome regulatory particle</t>
  </si>
  <si>
    <t>GO:0000502</t>
  </si>
  <si>
    <t>proteasome complex</t>
  </si>
  <si>
    <t>GO:1905369</t>
  </si>
  <si>
    <t>endopeptidase complex</t>
  </si>
  <si>
    <t>GO:0043232</t>
  </si>
  <si>
    <t>intracellular non-membrane-bounded organelle</t>
    <phoneticPr fontId="1" type="noConversion"/>
  </si>
  <si>
    <t>F_MF</t>
    <phoneticPr fontId="1" type="noConversion"/>
  </si>
  <si>
    <t>GO:0016782</t>
    <phoneticPr fontId="1" type="noConversion"/>
  </si>
  <si>
    <t>transferase activity, transferring sulfur-containing groups</t>
    <phoneticPr fontId="1" type="noConversion"/>
  </si>
  <si>
    <t>M_MF</t>
    <phoneticPr fontId="1" type="noConversion"/>
  </si>
  <si>
    <t>GO:0016301</t>
  </si>
  <si>
    <t>kinase activity</t>
  </si>
  <si>
    <t>GO:0016773</t>
    <phoneticPr fontId="1" type="noConversion"/>
  </si>
  <si>
    <t>phosphotransferase activity, alcohol group as acceptor</t>
    <phoneticPr fontId="1" type="noConversion"/>
  </si>
  <si>
    <t>GO:0016772</t>
    <phoneticPr fontId="1" type="noConversion"/>
  </si>
  <si>
    <t>transferase activity, transferring phosphorus-containing groups</t>
    <phoneticPr fontId="1" type="noConversion"/>
  </si>
  <si>
    <t>GO:0016849</t>
  </si>
  <si>
    <t>phosphorus-oxygen lyase activity</t>
  </si>
  <si>
    <t>GO:0004672</t>
  </si>
  <si>
    <t>protein kinase activity</t>
  </si>
  <si>
    <t>GO:0017076</t>
  </si>
  <si>
    <t>purine nucleotide binding</t>
  </si>
  <si>
    <t>GO:0032555</t>
  </si>
  <si>
    <t>purine ribonucleotide binding</t>
  </si>
  <si>
    <t>GO:0032553</t>
  </si>
  <si>
    <t>ribonucleotide binding</t>
  </si>
  <si>
    <t>GO:0030554</t>
  </si>
  <si>
    <t>adenyl nucleotide binding</t>
  </si>
  <si>
    <t>GO:0032559</t>
  </si>
  <si>
    <t>adenyl ribonucleotide binding</t>
  </si>
  <si>
    <t>GO:0042578</t>
  </si>
  <si>
    <t>phosphoric ester hydrolase activity</t>
  </si>
  <si>
    <t>GO:0004112</t>
    <phoneticPr fontId="1" type="noConversion"/>
  </si>
  <si>
    <t>cyclic-nucleotide phosphodiesterase activity</t>
    <phoneticPr fontId="1" type="noConversion"/>
  </si>
  <si>
    <t>GO:0004114</t>
    <phoneticPr fontId="1" type="noConversion"/>
  </si>
  <si>
    <t>3',5'-cyclic-nucleotide phosphodiesterase activity</t>
    <phoneticPr fontId="1" type="noConversion"/>
  </si>
  <si>
    <t>GO:0097367</t>
  </si>
  <si>
    <t>carbohydrate derivative binding</t>
  </si>
  <si>
    <t>GO:0035639</t>
    <phoneticPr fontId="1" type="noConversion"/>
  </si>
  <si>
    <t>purine ribonucleoside triphosphate binding</t>
    <phoneticPr fontId="1" type="noConversion"/>
  </si>
  <si>
    <t>GO:0043168</t>
  </si>
  <si>
    <t>anion binding</t>
  </si>
  <si>
    <t>GO:0005524</t>
  </si>
  <si>
    <t>ATP binding</t>
  </si>
  <si>
    <t>GO:0008144</t>
  </si>
  <si>
    <t>drug binding</t>
  </si>
  <si>
    <t>GO:0000166</t>
  </si>
  <si>
    <t>nucleotide binding</t>
  </si>
  <si>
    <t>GO:1901265</t>
  </si>
  <si>
    <t>nucleoside phosphate binding</t>
  </si>
  <si>
    <t>GO:0036094</t>
  </si>
  <si>
    <t>small molecule binding</t>
  </si>
  <si>
    <t>GO:0000287</t>
  </si>
  <si>
    <t>magnesium ion binding</t>
  </si>
  <si>
    <t>GO:0016740</t>
  </si>
  <si>
    <t>transferase activity</t>
  </si>
  <si>
    <t>GO:0140096</t>
  </si>
  <si>
    <t>catalytic activity, acting on a protein</t>
  </si>
  <si>
    <t>GO:0008081</t>
  </si>
  <si>
    <t>phosphoric diester hydrolase activity</t>
  </si>
  <si>
    <t>GO:0003774</t>
  </si>
  <si>
    <t>motor activity</t>
  </si>
  <si>
    <t>GO:0043167</t>
  </si>
  <si>
    <t>ion binding</t>
  </si>
  <si>
    <t>GO:0097159</t>
  </si>
  <si>
    <t>organic cyclic compound binding</t>
  </si>
  <si>
    <t>GO:1901363</t>
  </si>
  <si>
    <t>heterocyclic compound binding</t>
  </si>
  <si>
    <t>Nu_MF</t>
    <phoneticPr fontId="1" type="noConversion"/>
  </si>
  <si>
    <t>GO:0003735</t>
  </si>
  <si>
    <t>structural constituent of ribosome</t>
  </si>
  <si>
    <t>GO:0005198</t>
  </si>
  <si>
    <t>structural molecule activity</t>
  </si>
  <si>
    <t>GO:0019843</t>
  </si>
  <si>
    <t>rRNA binding</t>
  </si>
  <si>
    <t>GO:0005267</t>
  </si>
  <si>
    <t>potassium channel activity</t>
  </si>
  <si>
    <t>GO:0015079</t>
    <phoneticPr fontId="1" type="noConversion"/>
  </si>
  <si>
    <t>potassium ion transmembrane transporter activity</t>
    <phoneticPr fontId="1" type="noConversion"/>
  </si>
  <si>
    <t>GO:0005261</t>
  </si>
  <si>
    <t>cation channel activity</t>
  </si>
  <si>
    <t>GO:0022838</t>
  </si>
  <si>
    <t>substrate-specific channel activity</t>
  </si>
  <si>
    <t>GO:0005216</t>
  </si>
  <si>
    <t>ion channel activity</t>
  </si>
  <si>
    <t>GO:0015267</t>
  </si>
  <si>
    <t>channel activity</t>
  </si>
  <si>
    <t>GO:0022803</t>
    <phoneticPr fontId="1" type="noConversion"/>
  </si>
  <si>
    <t>passive transmembrane transporter activity</t>
    <phoneticPr fontId="1" type="noConversion"/>
  </si>
  <si>
    <t>GO:0003723</t>
  </si>
  <si>
    <t>RNA binding</t>
  </si>
  <si>
    <t>GO:0005516</t>
  </si>
  <si>
    <t>calmodulin binding</t>
  </si>
  <si>
    <t>GO:0008135</t>
  </si>
  <si>
    <t>translation factor activity, RNA binding</t>
  </si>
  <si>
    <t>GO:0003779</t>
  </si>
  <si>
    <t>actin binding</t>
  </si>
  <si>
    <t>GO:0022839</t>
  </si>
  <si>
    <t>ion gated channel activity</t>
  </si>
  <si>
    <t>GO:0022836</t>
  </si>
  <si>
    <t>gated channel activity</t>
  </si>
  <si>
    <t>GO:0046873</t>
    <phoneticPr fontId="1" type="noConversion"/>
  </si>
  <si>
    <t>metal ion transmembrane transporter activity</t>
    <phoneticPr fontId="1" type="noConversion"/>
  </si>
  <si>
    <t>GO:0005244</t>
  </si>
  <si>
    <t>voltage-gated ion channel activity</t>
  </si>
  <si>
    <t>GO:0022832</t>
  </si>
  <si>
    <t>voltage-gated channel activity</t>
  </si>
  <si>
    <t>GO:0004339</t>
  </si>
  <si>
    <t>glucan 1,4-alpha-glucosidase activity</t>
  </si>
  <si>
    <t>GO:0022843</t>
  </si>
  <si>
    <t>voltage-gated cation channel activity</t>
  </si>
  <si>
    <t>GO:0003743</t>
  </si>
  <si>
    <t>translation initiation factor activity</t>
  </si>
  <si>
    <t>GO:0005249</t>
  </si>
  <si>
    <t>voltage-gated potassium channel activity</t>
  </si>
  <si>
    <t>GO:0015926</t>
  </si>
  <si>
    <t>glucosidase activity</t>
  </si>
  <si>
    <t>GO:0019200</t>
  </si>
  <si>
    <t>carbohydrate kinase activity</t>
  </si>
  <si>
    <t>GO:0015077</t>
    <phoneticPr fontId="1" type="noConversion"/>
  </si>
  <si>
    <t>inorganic cation transmembrane transporter activity</t>
    <phoneticPr fontId="1" type="noConversion"/>
  </si>
  <si>
    <t>GO:0004396</t>
  </si>
  <si>
    <t>hexokinase activity</t>
  </si>
  <si>
    <t>GO:0005231</t>
    <phoneticPr fontId="1" type="noConversion"/>
  </si>
  <si>
    <t>excitatory extracellular ligand-gated ion channel activity</t>
    <phoneticPr fontId="1" type="noConversion"/>
  </si>
  <si>
    <t>GO:0005234</t>
    <phoneticPr fontId="1" type="noConversion"/>
  </si>
  <si>
    <t>extracellularly glutamate-gated ion channel activity</t>
    <phoneticPr fontId="1" type="noConversion"/>
  </si>
  <si>
    <t>GO:0005536</t>
  </si>
  <si>
    <t>glucose binding</t>
  </si>
  <si>
    <t>GO:0030943</t>
  </si>
  <si>
    <t>mitochondrion targeting sequence binding</t>
  </si>
  <si>
    <t>GO:0071933</t>
  </si>
  <si>
    <t>Arp2/3 complex binding</t>
  </si>
  <si>
    <t>GO:0015450</t>
    <phoneticPr fontId="1" type="noConversion"/>
  </si>
  <si>
    <t>P-P-bond-hydrolysis-driven protein transmembrane transporter activity</t>
    <phoneticPr fontId="1" type="noConversion"/>
  </si>
  <si>
    <t>GO:0043022</t>
  </si>
  <si>
    <t>ribosome binding</t>
  </si>
  <si>
    <t>GO:0044877</t>
  </si>
  <si>
    <t>protein-containing complex binding</t>
  </si>
  <si>
    <t>GO:0022890</t>
    <phoneticPr fontId="1" type="noConversion"/>
  </si>
  <si>
    <t>GO:0016616</t>
    <phoneticPr fontId="1" type="noConversion"/>
  </si>
  <si>
    <t>oxidoreductase activity, acting on the CH-OH group of donors, NAD or NADP as acceptor</t>
    <phoneticPr fontId="1" type="noConversion"/>
  </si>
  <si>
    <t>Table S7 The candidate genes hat might be involved in the co-transcriptional regulation.</t>
    <phoneticPr fontId="1" type="noConversion"/>
  </si>
  <si>
    <t>OXPHOS</t>
    <phoneticPr fontId="1" type="noConversion"/>
  </si>
  <si>
    <t>Locus</t>
    <phoneticPr fontId="1" type="noConversion"/>
  </si>
  <si>
    <t>Numbers of co-transcribed OXPHOS genes</t>
    <phoneticPr fontId="1" type="noConversion"/>
  </si>
  <si>
    <t>Annotation in NR db</t>
    <phoneticPr fontId="1" type="noConversion"/>
  </si>
  <si>
    <t>F-type</t>
    <phoneticPr fontId="1" type="noConversion"/>
  </si>
  <si>
    <t>Locus1895123</t>
    <phoneticPr fontId="1" type="noConversion"/>
  </si>
  <si>
    <t>Zinc finger protein 558</t>
    <phoneticPr fontId="1" type="noConversion"/>
  </si>
  <si>
    <t>Locus226176</t>
    <phoneticPr fontId="1" type="noConversion"/>
  </si>
  <si>
    <t>DNA-directed RNA polymerase II subunit RPB9</t>
    <phoneticPr fontId="1" type="noConversion"/>
  </si>
  <si>
    <t>M-type</t>
    <phoneticPr fontId="1" type="noConversion"/>
  </si>
  <si>
    <t>Locus8350352</t>
    <phoneticPr fontId="1" type="noConversion"/>
  </si>
  <si>
    <t>Zinc finger protein 341</t>
    <phoneticPr fontId="1" type="noConversion"/>
  </si>
  <si>
    <t>Dynein light chain 1</t>
    <phoneticPr fontId="1" type="noConversion"/>
  </si>
  <si>
    <t>APOBEC1 complementation factor</t>
    <phoneticPr fontId="1" type="noConversion"/>
  </si>
  <si>
    <t>Eukaryotic translation initiation factor 3 subunit G</t>
  </si>
  <si>
    <t>M-type &amp; Nu</t>
    <phoneticPr fontId="1" type="noConversion"/>
  </si>
  <si>
    <t>Transcriptional activator protein Pur-beta</t>
  </si>
  <si>
    <t>Nu</t>
    <phoneticPr fontId="1" type="noConversion"/>
  </si>
  <si>
    <t>Pentatricopeptide repeat domain-containing protein 3</t>
  </si>
  <si>
    <t>DNA-directed RNA polymerase III subunit RPC3</t>
  </si>
  <si>
    <t>Muscle blind-like protein 3</t>
    <phoneticPr fontId="1" type="noConversion"/>
  </si>
  <si>
    <t>BRCA1-A complex subunit BRE</t>
    <phoneticPr fontId="1" type="noConversion"/>
  </si>
  <si>
    <t>Transcription factor RFX3</t>
  </si>
  <si>
    <t>Transcriptional coactivator YAP1</t>
    <phoneticPr fontId="1" type="noConversion"/>
  </si>
  <si>
    <t>Y-box factor homolog</t>
  </si>
  <si>
    <t>Cyclic AMP-dependent transcription factor ATF-4</t>
  </si>
  <si>
    <t>Supplementary Table S8 Statistics for the percentage of synonymous and nonsynonymous SNPs in different OXPHOS components.</t>
    <phoneticPr fontId="1" type="noConversion"/>
  </si>
  <si>
    <t>F-all nonsynonymous</t>
    <phoneticPr fontId="1" type="noConversion"/>
  </si>
  <si>
    <t>F-no nonsynonymous</t>
    <phoneticPr fontId="1" type="noConversion"/>
  </si>
  <si>
    <t>M nonsynonymous</t>
    <phoneticPr fontId="1" type="noConversion"/>
  </si>
  <si>
    <t>F-all synonymous</t>
    <phoneticPr fontId="1" type="noConversion"/>
  </si>
  <si>
    <t>F-no synonymous</t>
    <phoneticPr fontId="1" type="noConversion"/>
  </si>
  <si>
    <t>M synonymous</t>
    <phoneticPr fontId="1" type="noConversion"/>
  </si>
  <si>
    <t>**</t>
    <phoneticPr fontId="1" type="noConversion"/>
  </si>
  <si>
    <t>ns</t>
    <phoneticPr fontId="1" type="noConversion"/>
  </si>
  <si>
    <t>Nu nonsynonymous</t>
    <phoneticPr fontId="1" type="noConversion"/>
  </si>
  <si>
    <t>Nu synonymous</t>
    <phoneticPr fontId="1" type="noConversion"/>
  </si>
  <si>
    <t>Table S9 The McDonald-Kreitman test and neutrality test in OXPHOS genes and randomly selected genes.</t>
    <phoneticPr fontId="6" type="noConversion"/>
  </si>
  <si>
    <t>Genome</t>
    <phoneticPr fontId="6" type="noConversion"/>
  </si>
  <si>
    <t>Gene</t>
  </si>
  <si>
    <t>Length</t>
  </si>
  <si>
    <t>Median_depth</t>
    <phoneticPr fontId="6" type="noConversion"/>
  </si>
  <si>
    <t>%identity</t>
  </si>
  <si>
    <t>Ds</t>
  </si>
  <si>
    <t>Ps</t>
  </si>
  <si>
    <t>Dn</t>
  </si>
  <si>
    <t>Pn</t>
  </si>
  <si>
    <t>NI</t>
  </si>
  <si>
    <t>DOS</t>
  </si>
  <si>
    <t>Tajima'D</t>
  </si>
  <si>
    <t>Fu &amp; Li's D</t>
  </si>
  <si>
    <t>Fu &amp; Li's F</t>
  </si>
  <si>
    <t>F</t>
  </si>
  <si>
    <t>M</t>
  </si>
  <si>
    <t>F-type vs. M-type (Ruditapes philippinarum)</t>
    <phoneticPr fontId="6" type="noConversion"/>
  </si>
  <si>
    <t>ATP6</t>
  </si>
  <si>
    <t>-</t>
    <phoneticPr fontId="6" type="noConversion"/>
  </si>
  <si>
    <t>0.26*</t>
  </si>
  <si>
    <t>ATP8</t>
  </si>
  <si>
    <t>COB</t>
  </si>
  <si>
    <t>0.27**</t>
  </si>
  <si>
    <t>COX1</t>
  </si>
  <si>
    <t>0**</t>
  </si>
  <si>
    <t>COX2</t>
  </si>
  <si>
    <t>0.34**</t>
  </si>
  <si>
    <t>COX3</t>
  </si>
  <si>
    <t>NAD1</t>
  </si>
  <si>
    <t>0.22*</t>
  </si>
  <si>
    <t>NAD2</t>
  </si>
  <si>
    <t>0.15**</t>
  </si>
  <si>
    <t>NAD3</t>
  </si>
  <si>
    <t>NAD4</t>
  </si>
  <si>
    <t>0.29**</t>
  </si>
  <si>
    <t>NAD4L</t>
  </si>
  <si>
    <t>NAD5</t>
  </si>
  <si>
    <t>0.20**</t>
  </si>
  <si>
    <t>NAD6</t>
  </si>
  <si>
    <t>0.19**</t>
  </si>
  <si>
    <t>All_concatenated</t>
    <phoneticPr fontId="6" type="noConversion"/>
  </si>
  <si>
    <t>0.26**</t>
  </si>
  <si>
    <t>F-type vs. Ruditapes decussatus mt genes</t>
    <phoneticPr fontId="6" type="noConversion"/>
  </si>
  <si>
    <t>0.08**</t>
  </si>
  <si>
    <t>0.21*</t>
  </si>
  <si>
    <t>M-type vs. Ruditapes decussatus mt genes</t>
    <phoneticPr fontId="6" type="noConversion"/>
  </si>
  <si>
    <t>0.20*</t>
  </si>
  <si>
    <t>0.27*</t>
  </si>
  <si>
    <t>0.15*</t>
  </si>
  <si>
    <t>0.37*</t>
  </si>
  <si>
    <t>0.21**</t>
  </si>
  <si>
    <t>0.18*</t>
  </si>
  <si>
    <t>Ruditapes philippinarum nuOXPHOS genes vs. Ruditapes decussatus nuOXPHOS genes</t>
    <phoneticPr fontId="6" type="noConversion"/>
  </si>
  <si>
    <t>0.16**</t>
  </si>
  <si>
    <t>0.07**</t>
  </si>
  <si>
    <t>0.05**</t>
  </si>
  <si>
    <t>0.11*</t>
  </si>
  <si>
    <t>0.13*</t>
  </si>
  <si>
    <t>0.00**</t>
  </si>
  <si>
    <t>0.04**</t>
  </si>
  <si>
    <t>0.07*</t>
  </si>
  <si>
    <t>0.17*</t>
  </si>
  <si>
    <t>0.23*</t>
  </si>
  <si>
    <t>Ruditapes philippinarum random genes vs. Ruditapes decussatus random genes</t>
    <phoneticPr fontId="6" type="noConversion"/>
  </si>
  <si>
    <t>Locus137389</t>
  </si>
  <si>
    <t>0*</t>
  </si>
  <si>
    <t>Locus5204024</t>
  </si>
  <si>
    <t>Locus492645</t>
  </si>
  <si>
    <t>Locus94645</t>
  </si>
  <si>
    <t>ns</t>
    <phoneticPr fontId="6" type="noConversion"/>
  </si>
  <si>
    <t>Locus3184748</t>
  </si>
  <si>
    <t>Locus4293882</t>
  </si>
  <si>
    <t>Locus4042519</t>
  </si>
  <si>
    <t>Locus210435</t>
  </si>
  <si>
    <t>Locus267853</t>
  </si>
  <si>
    <t>Locus6776217</t>
  </si>
  <si>
    <t>Locus5348756</t>
  </si>
  <si>
    <t>0.18**</t>
  </si>
  <si>
    <t>Note: %identity- percentage of amino acid identity; Ds-the number of fixed synonymous substitutions; Dn-the number of fixed nonsynonymous substitutions;Ps-the number of synonymous polymorphism; Pn- the number of nonsynonymous polymorphism; NI: Neutrality index (*, p&lt;0.05; **, p&lt;0.001); DOS: direction of selection (DOS&gt;0, positive selection; DOS&lt;0, the presences of slightly deleterious). The nuOXPHOS genes that interacted with the mtOXPHOS were marked yellow.</t>
    <phoneticPr fontId="6" type="noConversion"/>
  </si>
  <si>
    <t>Supplementary Table S10 Codon Usage for eight four-fold degenerate codon families in three different gene components.</t>
    <phoneticPr fontId="1" type="noConversion"/>
  </si>
  <si>
    <t>Nu-OXPHOS</t>
    <phoneticPr fontId="1" type="noConversion"/>
  </si>
  <si>
    <t>Codon</t>
    <phoneticPr fontId="1" type="noConversion"/>
  </si>
  <si>
    <t>Amino acids</t>
    <phoneticPr fontId="1" type="noConversion"/>
  </si>
  <si>
    <t>Number</t>
    <phoneticPr fontId="1" type="noConversion"/>
  </si>
  <si>
    <t>amino acids</t>
    <phoneticPr fontId="1" type="noConversion"/>
  </si>
  <si>
    <t>GCA</t>
  </si>
  <si>
    <t>A</t>
  </si>
  <si>
    <t>GCC</t>
  </si>
  <si>
    <t>GCG</t>
  </si>
  <si>
    <t>GCU</t>
  </si>
  <si>
    <t>GGA</t>
  </si>
  <si>
    <t>G</t>
  </si>
  <si>
    <t>GGC</t>
  </si>
  <si>
    <t>GGG</t>
  </si>
  <si>
    <t>GGU</t>
  </si>
  <si>
    <t>CUA</t>
  </si>
  <si>
    <t>L</t>
  </si>
  <si>
    <t>CUC</t>
  </si>
  <si>
    <t>CUG</t>
  </si>
  <si>
    <t>CUU</t>
  </si>
  <si>
    <t>CCA</t>
  </si>
  <si>
    <t>P</t>
  </si>
  <si>
    <t>CCC</t>
  </si>
  <si>
    <t>CCG</t>
  </si>
  <si>
    <t>CCU</t>
  </si>
  <si>
    <t>CGA</t>
  </si>
  <si>
    <t>R</t>
  </si>
  <si>
    <t>CGC</t>
  </si>
  <si>
    <t>CGG</t>
  </si>
  <si>
    <t>CGU</t>
  </si>
  <si>
    <t>UCA</t>
  </si>
  <si>
    <t>S</t>
  </si>
  <si>
    <t>UCC</t>
  </si>
  <si>
    <t>UCG</t>
  </si>
  <si>
    <t>UCU</t>
  </si>
  <si>
    <t>ACA</t>
  </si>
  <si>
    <t>T</t>
  </si>
  <si>
    <t>ACC</t>
  </si>
  <si>
    <t>ACG</t>
  </si>
  <si>
    <t>ACU</t>
  </si>
  <si>
    <t>GUA</t>
  </si>
  <si>
    <t>V</t>
  </si>
  <si>
    <t>GUC</t>
  </si>
  <si>
    <t>GUG</t>
  </si>
  <si>
    <t>GUU</t>
  </si>
  <si>
    <t xml:space="preserve">Note: Kruskal-Wallis test indicates the significant differences (p&lt;0.001) for both mt- and nu-OXPHOS across tissues. Dunn test with Bonferroni correction was used for the pairwise comparisons. </t>
    <phoneticPr fontId="1" type="noConversion"/>
  </si>
  <si>
    <t>Note: Wlicoxon rank-sum test with Bonferroni correction was used for the pairwise comparisons. ** means p&lt;0.001; ns means non-significant.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</si>
</sst>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9"/>
      <name val="宋体"/>
      <family val="3"/>
      <charset val="134"/>
    </font>
    <font>
      <sz val="11"/>
      <color rgb="FF000000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u/>
      <sz val="9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1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11" fontId="0" fillId="0" borderId="0" xfId="0" applyNumberFormat="1" applyAlignment="1">
      <alignment horizontal="right" vertical="center"/>
    </xf>
    <xf numFmtId="11" fontId="0" fillId="0" borderId="4" xfId="0" applyNumberFormat="1" applyBorder="1" applyAlignment="1">
      <alignment horizontal="right" vertical="center"/>
    </xf>
    <xf numFmtId="0" fontId="0" fillId="0" borderId="4" xfId="0" applyBorder="1"/>
    <xf numFmtId="0" fontId="0" fillId="0" borderId="4" xfId="0" applyBorder="1" applyAlignment="1">
      <alignment horizontal="right" vertical="center"/>
    </xf>
    <xf numFmtId="0" fontId="0" fillId="0" borderId="3" xfId="0" applyBorder="1"/>
    <xf numFmtId="0" fontId="0" fillId="0" borderId="5" xfId="0" applyBorder="1" applyAlignment="1">
      <alignment vertical="center"/>
    </xf>
    <xf numFmtId="11" fontId="0" fillId="0" borderId="5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/>
    <xf numFmtId="0" fontId="3" fillId="0" borderId="3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 applyAlignment="1">
      <alignment horizontal="right"/>
    </xf>
    <xf numFmtId="2" fontId="3" fillId="0" borderId="5" xfId="0" applyNumberFormat="1" applyFont="1" applyBorder="1"/>
    <xf numFmtId="0" fontId="3" fillId="0" borderId="8" xfId="0" applyFont="1" applyBorder="1"/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3" fillId="0" borderId="9" xfId="0" applyFont="1" applyBorder="1"/>
    <xf numFmtId="2" fontId="3" fillId="0" borderId="4" xfId="0" applyNumberFormat="1" applyFont="1" applyBorder="1"/>
    <xf numFmtId="0" fontId="3" fillId="0" borderId="4" xfId="0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5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3" borderId="8" xfId="0" applyFont="1" applyFill="1" applyBorder="1"/>
    <xf numFmtId="0" fontId="3" fillId="3" borderId="0" xfId="0" applyFont="1" applyFill="1"/>
    <xf numFmtId="2" fontId="3" fillId="4" borderId="0" xfId="0" applyNumberFormat="1" applyFont="1" applyFill="1" applyAlignment="1">
      <alignment vertical="center"/>
    </xf>
    <xf numFmtId="0" fontId="3" fillId="4" borderId="0" xfId="0" applyFont="1" applyFill="1"/>
    <xf numFmtId="2" fontId="3" fillId="4" borderId="0" xfId="0" applyNumberFormat="1" applyFont="1" applyFill="1" applyAlignment="1">
      <alignment horizontal="right"/>
    </xf>
    <xf numFmtId="0" fontId="3" fillId="3" borderId="9" xfId="0" applyFont="1" applyFill="1" applyBorder="1"/>
    <xf numFmtId="0" fontId="3" fillId="3" borderId="4" xfId="0" applyFont="1" applyFill="1" applyBorder="1"/>
    <xf numFmtId="2" fontId="3" fillId="4" borderId="4" xfId="0" applyNumberFormat="1" applyFont="1" applyFill="1" applyBorder="1" applyAlignment="1">
      <alignment vertical="center"/>
    </xf>
    <xf numFmtId="0" fontId="3" fillId="4" borderId="4" xfId="0" applyFont="1" applyFill="1" applyBorder="1"/>
    <xf numFmtId="2" fontId="3" fillId="4" borderId="4" xfId="0" applyNumberFormat="1" applyFont="1" applyFill="1" applyBorder="1" applyAlignment="1">
      <alignment horizontal="right"/>
    </xf>
    <xf numFmtId="0" fontId="7" fillId="0" borderId="8" xfId="0" applyFont="1" applyBorder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right" wrapText="1"/>
    </xf>
    <xf numFmtId="0" fontId="7" fillId="0" borderId="9" xfId="0" applyFont="1" applyBorder="1" applyAlignment="1">
      <alignment wrapText="1"/>
    </xf>
    <xf numFmtId="0" fontId="7" fillId="0" borderId="4" xfId="0" applyFont="1" applyBorder="1" applyAlignment="1">
      <alignment horizontal="right" wrapText="1"/>
    </xf>
    <xf numFmtId="0" fontId="7" fillId="0" borderId="4" xfId="0" applyFont="1" applyBorder="1" applyAlignment="1">
      <alignment wrapText="1"/>
    </xf>
    <xf numFmtId="2" fontId="7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8" fillId="0" borderId="11" xfId="0" applyFont="1" applyBorder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12" xfId="0" applyFont="1" applyBorder="1"/>
    <xf numFmtId="0" fontId="8" fillId="0" borderId="5" xfId="0" applyFont="1" applyBorder="1" applyAlignment="1">
      <alignment horizontal="center"/>
    </xf>
    <xf numFmtId="0" fontId="8" fillId="0" borderId="13" xfId="0" applyFont="1" applyBorder="1"/>
    <xf numFmtId="0" fontId="8" fillId="0" borderId="0" xfId="0" applyFont="1"/>
    <xf numFmtId="0" fontId="9" fillId="0" borderId="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91"/>
  <sheetViews>
    <sheetView workbookViewId="0">
      <selection activeCell="E15" sqref="E15"/>
    </sheetView>
  </sheetViews>
  <sheetFormatPr defaultColWidth="8.88671875" defaultRowHeight="13.8" x14ac:dyDescent="0.25"/>
  <cols>
    <col min="1" max="1" width="11.88671875" style="4" customWidth="1"/>
    <col min="2" max="2" width="13.88671875" style="4" customWidth="1"/>
    <col min="3" max="3" width="12.33203125" style="4" customWidth="1"/>
    <col min="4" max="5" width="11.88671875" style="4" customWidth="1"/>
    <col min="6" max="16384" width="8.88671875" style="2"/>
  </cols>
  <sheetData>
    <row r="1" spans="1:1024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  <c r="IV1" s="80"/>
      <c r="IW1" s="80"/>
      <c r="IX1" s="80"/>
      <c r="IY1" s="80"/>
      <c r="IZ1" s="80"/>
      <c r="JA1" s="80"/>
      <c r="JB1" s="80"/>
      <c r="JC1" s="80"/>
      <c r="JD1" s="80"/>
      <c r="JE1" s="80"/>
      <c r="JF1" s="80"/>
      <c r="JG1" s="80"/>
      <c r="JH1" s="80"/>
      <c r="JI1" s="80"/>
      <c r="JJ1" s="80"/>
      <c r="JK1" s="80"/>
      <c r="JL1" s="80"/>
      <c r="JM1" s="80"/>
      <c r="JN1" s="80"/>
      <c r="JO1" s="80"/>
      <c r="JP1" s="80"/>
      <c r="JQ1" s="80"/>
      <c r="JR1" s="80"/>
      <c r="JS1" s="80"/>
      <c r="JT1" s="80"/>
      <c r="JU1" s="80"/>
      <c r="JV1" s="80"/>
      <c r="JW1" s="80"/>
      <c r="JX1" s="80"/>
      <c r="JY1" s="80"/>
      <c r="JZ1" s="80"/>
      <c r="KA1" s="80"/>
      <c r="KB1" s="80"/>
      <c r="KC1" s="80"/>
      <c r="KD1" s="80"/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0"/>
      <c r="KP1" s="80"/>
      <c r="KQ1" s="80"/>
      <c r="KR1" s="80"/>
      <c r="KS1" s="80"/>
      <c r="KT1" s="80"/>
      <c r="KU1" s="80"/>
      <c r="KV1" s="80"/>
      <c r="KW1" s="80"/>
      <c r="KX1" s="80"/>
      <c r="KY1" s="80"/>
      <c r="KZ1" s="80"/>
      <c r="LA1" s="80"/>
      <c r="LB1" s="80"/>
      <c r="LC1" s="80"/>
      <c r="LD1" s="80"/>
      <c r="LE1" s="80"/>
      <c r="LF1" s="80"/>
      <c r="LG1" s="80"/>
      <c r="LH1" s="80"/>
      <c r="LI1" s="80"/>
      <c r="LJ1" s="80"/>
      <c r="LK1" s="80"/>
      <c r="LL1" s="80"/>
      <c r="LM1" s="80"/>
      <c r="LN1" s="80"/>
      <c r="LO1" s="80"/>
      <c r="LP1" s="80"/>
      <c r="LQ1" s="80"/>
      <c r="LR1" s="80"/>
      <c r="LS1" s="80"/>
      <c r="LT1" s="80"/>
      <c r="LU1" s="80"/>
      <c r="LV1" s="80"/>
      <c r="LW1" s="80"/>
      <c r="LX1" s="80"/>
      <c r="LY1" s="80"/>
      <c r="LZ1" s="80"/>
      <c r="MA1" s="80"/>
      <c r="MB1" s="80"/>
      <c r="MC1" s="80"/>
      <c r="MD1" s="80"/>
      <c r="ME1" s="80"/>
      <c r="MF1" s="80"/>
      <c r="MG1" s="80"/>
      <c r="MH1" s="80"/>
      <c r="MI1" s="80"/>
      <c r="MJ1" s="80"/>
      <c r="MK1" s="80"/>
      <c r="ML1" s="80"/>
      <c r="MM1" s="80"/>
      <c r="MN1" s="80"/>
      <c r="MO1" s="80"/>
      <c r="MP1" s="80"/>
      <c r="MQ1" s="80"/>
      <c r="MR1" s="80"/>
      <c r="MS1" s="80"/>
      <c r="MT1" s="80"/>
      <c r="MU1" s="80"/>
      <c r="MV1" s="80"/>
      <c r="MW1" s="80"/>
      <c r="MX1" s="80"/>
      <c r="MY1" s="80"/>
      <c r="MZ1" s="80"/>
      <c r="NA1" s="80"/>
      <c r="NB1" s="80"/>
      <c r="NC1" s="80"/>
      <c r="ND1" s="80"/>
      <c r="NE1" s="80"/>
      <c r="NF1" s="80"/>
      <c r="NG1" s="80"/>
      <c r="NH1" s="80"/>
      <c r="NI1" s="80"/>
      <c r="NJ1" s="80"/>
      <c r="NK1" s="80"/>
      <c r="NL1" s="80"/>
      <c r="NM1" s="80"/>
      <c r="NN1" s="80"/>
      <c r="NO1" s="80"/>
      <c r="NP1" s="80"/>
      <c r="NQ1" s="80"/>
      <c r="NR1" s="80"/>
      <c r="NS1" s="80"/>
      <c r="NT1" s="80"/>
      <c r="NU1" s="80"/>
      <c r="NV1" s="80"/>
      <c r="NW1" s="80"/>
      <c r="NX1" s="80"/>
      <c r="NY1" s="80"/>
      <c r="NZ1" s="80"/>
      <c r="OA1" s="80"/>
      <c r="OB1" s="80"/>
      <c r="OC1" s="80"/>
      <c r="OD1" s="80"/>
      <c r="OE1" s="80"/>
      <c r="OF1" s="80"/>
      <c r="OG1" s="80"/>
      <c r="OH1" s="80"/>
      <c r="OI1" s="80"/>
      <c r="OJ1" s="80"/>
      <c r="OK1" s="80"/>
      <c r="OL1" s="80"/>
      <c r="OM1" s="80"/>
      <c r="ON1" s="80"/>
      <c r="OO1" s="80"/>
      <c r="OP1" s="80"/>
      <c r="OQ1" s="80"/>
      <c r="OR1" s="80"/>
      <c r="OS1" s="80"/>
      <c r="OT1" s="80"/>
      <c r="OU1" s="80"/>
      <c r="OV1" s="80"/>
      <c r="OW1" s="80"/>
      <c r="OX1" s="80"/>
      <c r="OY1" s="80"/>
      <c r="OZ1" s="80"/>
      <c r="PA1" s="80"/>
      <c r="PB1" s="80"/>
      <c r="PC1" s="80"/>
      <c r="PD1" s="80"/>
      <c r="PE1" s="80"/>
      <c r="PF1" s="80"/>
      <c r="PG1" s="80"/>
      <c r="PH1" s="80"/>
      <c r="PI1" s="80"/>
      <c r="PJ1" s="80"/>
      <c r="PK1" s="80"/>
      <c r="PL1" s="80"/>
      <c r="PM1" s="80"/>
      <c r="PN1" s="80"/>
      <c r="PO1" s="80"/>
      <c r="PP1" s="80"/>
      <c r="PQ1" s="80"/>
      <c r="PR1" s="80"/>
      <c r="PS1" s="80"/>
      <c r="PT1" s="80"/>
      <c r="PU1" s="80"/>
      <c r="PV1" s="80"/>
      <c r="PW1" s="80"/>
      <c r="PX1" s="80"/>
      <c r="PY1" s="80"/>
      <c r="PZ1" s="80"/>
      <c r="QA1" s="80"/>
      <c r="QB1" s="80"/>
      <c r="QC1" s="80"/>
      <c r="QD1" s="80"/>
      <c r="QE1" s="80"/>
      <c r="QF1" s="80"/>
      <c r="QG1" s="80"/>
      <c r="QH1" s="80"/>
      <c r="QI1" s="80"/>
      <c r="QJ1" s="80"/>
      <c r="QK1" s="80"/>
      <c r="QL1" s="80"/>
      <c r="QM1" s="80"/>
      <c r="QN1" s="80"/>
      <c r="QO1" s="80"/>
      <c r="QP1" s="80"/>
      <c r="QQ1" s="80"/>
      <c r="QR1" s="80"/>
      <c r="QS1" s="80"/>
      <c r="QT1" s="80"/>
      <c r="QU1" s="80"/>
      <c r="QV1" s="80"/>
      <c r="QW1" s="80"/>
      <c r="QX1" s="80"/>
      <c r="QY1" s="80"/>
      <c r="QZ1" s="80"/>
      <c r="RA1" s="80"/>
      <c r="RB1" s="80"/>
      <c r="RC1" s="80"/>
      <c r="RD1" s="80"/>
      <c r="RE1" s="80"/>
      <c r="RF1" s="80"/>
      <c r="RG1" s="80"/>
      <c r="RH1" s="80"/>
      <c r="RI1" s="80"/>
      <c r="RJ1" s="80"/>
      <c r="RK1" s="80"/>
      <c r="RL1" s="80"/>
      <c r="RM1" s="80"/>
      <c r="RN1" s="80"/>
      <c r="RO1" s="80"/>
      <c r="RP1" s="80"/>
      <c r="RQ1" s="80"/>
      <c r="RR1" s="80"/>
      <c r="RS1" s="80"/>
      <c r="RT1" s="80"/>
      <c r="RU1" s="80"/>
      <c r="RV1" s="80"/>
      <c r="RW1" s="80"/>
      <c r="RX1" s="80"/>
      <c r="RY1" s="80"/>
      <c r="RZ1" s="80"/>
      <c r="SA1" s="80"/>
      <c r="SB1" s="80"/>
      <c r="SC1" s="80"/>
      <c r="SD1" s="80"/>
      <c r="SE1" s="80"/>
      <c r="SF1" s="80"/>
      <c r="SG1" s="80"/>
      <c r="SH1" s="80"/>
      <c r="SI1" s="80"/>
      <c r="SJ1" s="80"/>
      <c r="SK1" s="80"/>
      <c r="SL1" s="80"/>
      <c r="SM1" s="80"/>
      <c r="SN1" s="80"/>
      <c r="SO1" s="80"/>
      <c r="SP1" s="80"/>
      <c r="SQ1" s="80"/>
      <c r="SR1" s="80"/>
      <c r="SS1" s="80"/>
      <c r="ST1" s="80"/>
      <c r="SU1" s="80"/>
      <c r="SV1" s="80"/>
      <c r="SW1" s="80"/>
      <c r="SX1" s="80"/>
      <c r="SY1" s="80"/>
      <c r="SZ1" s="80"/>
      <c r="TA1" s="80"/>
      <c r="TB1" s="80"/>
      <c r="TC1" s="80"/>
      <c r="TD1" s="80"/>
      <c r="TE1" s="80"/>
      <c r="TF1" s="80"/>
      <c r="TG1" s="80"/>
      <c r="TH1" s="80"/>
      <c r="TI1" s="80"/>
      <c r="TJ1" s="80"/>
      <c r="TK1" s="80"/>
      <c r="TL1" s="80"/>
      <c r="TM1" s="80"/>
      <c r="TN1" s="80"/>
      <c r="TO1" s="80"/>
      <c r="TP1" s="80"/>
      <c r="TQ1" s="80"/>
      <c r="TR1" s="80"/>
      <c r="TS1" s="80"/>
      <c r="TT1" s="80"/>
      <c r="TU1" s="80"/>
      <c r="TV1" s="80"/>
      <c r="TW1" s="80"/>
      <c r="TX1" s="80"/>
      <c r="TY1" s="80"/>
      <c r="TZ1" s="80"/>
      <c r="UA1" s="80"/>
      <c r="UB1" s="80"/>
      <c r="UC1" s="80"/>
      <c r="UD1" s="80"/>
      <c r="UE1" s="80"/>
      <c r="UF1" s="80"/>
      <c r="UG1" s="80"/>
      <c r="UH1" s="80"/>
      <c r="UI1" s="80"/>
      <c r="UJ1" s="80"/>
      <c r="UK1" s="80"/>
      <c r="UL1" s="80"/>
      <c r="UM1" s="80"/>
      <c r="UN1" s="80"/>
      <c r="UO1" s="80"/>
      <c r="UP1" s="80"/>
      <c r="UQ1" s="80"/>
      <c r="UR1" s="80"/>
      <c r="US1" s="80"/>
      <c r="UT1" s="80"/>
      <c r="UU1" s="80"/>
      <c r="UV1" s="80"/>
      <c r="UW1" s="80"/>
      <c r="UX1" s="80"/>
      <c r="UY1" s="80"/>
      <c r="UZ1" s="80"/>
      <c r="VA1" s="80"/>
      <c r="VB1" s="80"/>
      <c r="VC1" s="80"/>
      <c r="VD1" s="80"/>
      <c r="VE1" s="80"/>
      <c r="VF1" s="80"/>
      <c r="VG1" s="80"/>
      <c r="VH1" s="80"/>
      <c r="VI1" s="80"/>
      <c r="VJ1" s="80"/>
      <c r="VK1" s="80"/>
      <c r="VL1" s="80"/>
      <c r="VM1" s="80"/>
      <c r="VN1" s="80"/>
      <c r="VO1" s="80"/>
      <c r="VP1" s="80"/>
      <c r="VQ1" s="80"/>
      <c r="VR1" s="80"/>
      <c r="VS1" s="80"/>
      <c r="VT1" s="80"/>
      <c r="VU1" s="80"/>
      <c r="VV1" s="80"/>
      <c r="VW1" s="80"/>
      <c r="VX1" s="80"/>
      <c r="VY1" s="80"/>
      <c r="VZ1" s="80"/>
      <c r="WA1" s="80"/>
      <c r="WB1" s="80"/>
      <c r="WC1" s="80"/>
      <c r="WD1" s="80"/>
      <c r="WE1" s="80"/>
      <c r="WF1" s="80"/>
      <c r="WG1" s="80"/>
      <c r="WH1" s="80"/>
      <c r="WI1" s="80"/>
      <c r="WJ1" s="80"/>
      <c r="WK1" s="80"/>
      <c r="WL1" s="80"/>
      <c r="WM1" s="80"/>
      <c r="WN1" s="80"/>
      <c r="WO1" s="80"/>
      <c r="WP1" s="80"/>
      <c r="WQ1" s="80"/>
      <c r="WR1" s="80"/>
      <c r="WS1" s="80"/>
      <c r="WT1" s="80"/>
      <c r="WU1" s="80"/>
      <c r="WV1" s="80"/>
      <c r="WW1" s="80"/>
      <c r="WX1" s="80"/>
      <c r="WY1" s="80"/>
      <c r="WZ1" s="80"/>
      <c r="XA1" s="80"/>
      <c r="XB1" s="80"/>
      <c r="XC1" s="80"/>
      <c r="XD1" s="80"/>
      <c r="XE1" s="80"/>
      <c r="XF1" s="80"/>
      <c r="XG1" s="80"/>
      <c r="XH1" s="80"/>
      <c r="XI1" s="80"/>
      <c r="XJ1" s="80"/>
      <c r="XK1" s="80"/>
      <c r="XL1" s="80"/>
      <c r="XM1" s="80"/>
      <c r="XN1" s="80"/>
      <c r="XO1" s="80"/>
      <c r="XP1" s="80"/>
      <c r="XQ1" s="80"/>
      <c r="XR1" s="80"/>
      <c r="XS1" s="80"/>
      <c r="XT1" s="80"/>
      <c r="XU1" s="80"/>
      <c r="XV1" s="80"/>
      <c r="XW1" s="80"/>
      <c r="XX1" s="80"/>
      <c r="XY1" s="80"/>
      <c r="XZ1" s="80"/>
      <c r="YA1" s="80"/>
      <c r="YB1" s="80"/>
      <c r="YC1" s="80"/>
      <c r="YD1" s="80"/>
      <c r="YE1" s="80"/>
      <c r="YF1" s="80"/>
      <c r="YG1" s="80"/>
      <c r="YH1" s="80"/>
      <c r="YI1" s="80"/>
      <c r="YJ1" s="80"/>
      <c r="YK1" s="80"/>
      <c r="YL1" s="80"/>
      <c r="YM1" s="80"/>
      <c r="YN1" s="80"/>
      <c r="YO1" s="80"/>
      <c r="YP1" s="80"/>
      <c r="YQ1" s="80"/>
      <c r="YR1" s="80"/>
      <c r="YS1" s="80"/>
      <c r="YT1" s="80"/>
      <c r="YU1" s="80"/>
      <c r="YV1" s="80"/>
      <c r="YW1" s="80"/>
      <c r="YX1" s="80"/>
      <c r="YY1" s="80"/>
      <c r="YZ1" s="80"/>
      <c r="ZA1" s="80"/>
      <c r="ZB1" s="80"/>
      <c r="ZC1" s="80"/>
      <c r="ZD1" s="80"/>
      <c r="ZE1" s="80"/>
      <c r="ZF1" s="80"/>
      <c r="ZG1" s="80"/>
      <c r="ZH1" s="80"/>
      <c r="ZI1" s="80"/>
      <c r="ZJ1" s="80"/>
      <c r="ZK1" s="80"/>
      <c r="ZL1" s="80"/>
      <c r="ZM1" s="80"/>
      <c r="ZN1" s="80"/>
      <c r="ZO1" s="80"/>
      <c r="ZP1" s="80"/>
      <c r="ZQ1" s="80"/>
      <c r="ZR1" s="80"/>
      <c r="ZS1" s="80"/>
      <c r="ZT1" s="80"/>
      <c r="ZU1" s="80"/>
      <c r="ZV1" s="80"/>
      <c r="ZW1" s="80"/>
      <c r="ZX1" s="80"/>
      <c r="ZY1" s="80"/>
      <c r="ZZ1" s="80"/>
      <c r="AAA1" s="80"/>
      <c r="AAB1" s="80"/>
      <c r="AAC1" s="80"/>
      <c r="AAD1" s="80"/>
      <c r="AAE1" s="80"/>
      <c r="AAF1" s="80"/>
      <c r="AAG1" s="80"/>
      <c r="AAH1" s="80"/>
      <c r="AAI1" s="80"/>
      <c r="AAJ1" s="80"/>
      <c r="AAK1" s="80"/>
      <c r="AAL1" s="80"/>
      <c r="AAM1" s="80"/>
      <c r="AAN1" s="80"/>
      <c r="AAO1" s="80"/>
      <c r="AAP1" s="80"/>
      <c r="AAQ1" s="80"/>
      <c r="AAR1" s="80"/>
      <c r="AAS1" s="80"/>
      <c r="AAT1" s="80"/>
      <c r="AAU1" s="80"/>
      <c r="AAV1" s="80"/>
      <c r="AAW1" s="80"/>
      <c r="AAX1" s="80"/>
      <c r="AAY1" s="80"/>
      <c r="AAZ1" s="80"/>
      <c r="ABA1" s="80"/>
      <c r="ABB1" s="80"/>
      <c r="ABC1" s="80"/>
      <c r="ABD1" s="80"/>
      <c r="ABE1" s="80"/>
      <c r="ABF1" s="80"/>
      <c r="ABG1" s="80"/>
      <c r="ABH1" s="80"/>
      <c r="ABI1" s="80"/>
      <c r="ABJ1" s="80"/>
      <c r="ABK1" s="80"/>
      <c r="ABL1" s="80"/>
      <c r="ABM1" s="80"/>
      <c r="ABN1" s="80"/>
      <c r="ABO1" s="80"/>
      <c r="ABP1" s="80"/>
      <c r="ABQ1" s="80"/>
      <c r="ABR1" s="80"/>
      <c r="ABS1" s="80"/>
      <c r="ABT1" s="80"/>
      <c r="ABU1" s="80"/>
      <c r="ABV1" s="80"/>
      <c r="ABW1" s="80"/>
      <c r="ABX1" s="80"/>
      <c r="ABY1" s="80"/>
      <c r="ABZ1" s="80"/>
      <c r="ACA1" s="80"/>
      <c r="ACB1" s="80"/>
      <c r="ACC1" s="80"/>
      <c r="ACD1" s="80"/>
      <c r="ACE1" s="80"/>
      <c r="ACF1" s="80"/>
      <c r="ACG1" s="80"/>
      <c r="ACH1" s="80"/>
      <c r="ACI1" s="80"/>
      <c r="ACJ1" s="80"/>
      <c r="ACK1" s="80"/>
      <c r="ACL1" s="80"/>
      <c r="ACM1" s="80"/>
      <c r="ACN1" s="80"/>
      <c r="ACO1" s="80"/>
      <c r="ACP1" s="80"/>
      <c r="ACQ1" s="80"/>
      <c r="ACR1" s="80"/>
      <c r="ACS1" s="80"/>
      <c r="ACT1" s="80"/>
      <c r="ACU1" s="80"/>
      <c r="ACV1" s="80"/>
      <c r="ACW1" s="80"/>
      <c r="ACX1" s="80"/>
      <c r="ACY1" s="80"/>
      <c r="ACZ1" s="80"/>
      <c r="ADA1" s="80"/>
      <c r="ADB1" s="80"/>
      <c r="ADC1" s="80"/>
      <c r="ADD1" s="80"/>
      <c r="ADE1" s="80"/>
      <c r="ADF1" s="80"/>
      <c r="ADG1" s="80"/>
      <c r="ADH1" s="80"/>
      <c r="ADI1" s="80"/>
      <c r="ADJ1" s="80"/>
      <c r="ADK1" s="80"/>
      <c r="ADL1" s="80"/>
      <c r="ADM1" s="80"/>
      <c r="ADN1" s="80"/>
      <c r="ADO1" s="80"/>
      <c r="ADP1" s="80"/>
      <c r="ADQ1" s="80"/>
      <c r="ADR1" s="80"/>
      <c r="ADS1" s="80"/>
      <c r="ADT1" s="80"/>
      <c r="ADU1" s="80"/>
      <c r="ADV1" s="80"/>
      <c r="ADW1" s="80"/>
      <c r="ADX1" s="80"/>
      <c r="ADY1" s="80"/>
      <c r="ADZ1" s="80"/>
      <c r="AEA1" s="80"/>
      <c r="AEB1" s="80"/>
      <c r="AEC1" s="80"/>
      <c r="AED1" s="80"/>
      <c r="AEE1" s="80"/>
      <c r="AEF1" s="80"/>
      <c r="AEG1" s="80"/>
      <c r="AEH1" s="80"/>
      <c r="AEI1" s="80"/>
      <c r="AEJ1" s="80"/>
      <c r="AEK1" s="80"/>
      <c r="AEL1" s="80"/>
      <c r="AEM1" s="80"/>
      <c r="AEN1" s="80"/>
      <c r="AEO1" s="80"/>
      <c r="AEP1" s="80"/>
      <c r="AEQ1" s="80"/>
      <c r="AER1" s="80"/>
      <c r="AES1" s="80"/>
      <c r="AET1" s="80"/>
      <c r="AEU1" s="80"/>
      <c r="AEV1" s="80"/>
      <c r="AEW1" s="80"/>
      <c r="AEX1" s="80"/>
      <c r="AEY1" s="80"/>
      <c r="AEZ1" s="80"/>
      <c r="AFA1" s="80"/>
      <c r="AFB1" s="80"/>
      <c r="AFC1" s="80"/>
      <c r="AFD1" s="80"/>
      <c r="AFE1" s="80"/>
      <c r="AFF1" s="80"/>
      <c r="AFG1" s="80"/>
      <c r="AFH1" s="80"/>
      <c r="AFI1" s="80"/>
      <c r="AFJ1" s="80"/>
      <c r="AFK1" s="80"/>
      <c r="AFL1" s="80"/>
      <c r="AFM1" s="80"/>
      <c r="AFN1" s="80"/>
      <c r="AFO1" s="80"/>
      <c r="AFP1" s="80"/>
      <c r="AFQ1" s="80"/>
      <c r="AFR1" s="80"/>
      <c r="AFS1" s="80"/>
      <c r="AFT1" s="80"/>
      <c r="AFU1" s="80"/>
      <c r="AFV1" s="80"/>
      <c r="AFW1" s="80"/>
      <c r="AFX1" s="80"/>
      <c r="AFY1" s="80"/>
      <c r="AFZ1" s="80"/>
      <c r="AGA1" s="80"/>
      <c r="AGB1" s="80"/>
      <c r="AGC1" s="80"/>
      <c r="AGD1" s="80"/>
      <c r="AGE1" s="80"/>
      <c r="AGF1" s="80"/>
      <c r="AGG1" s="80"/>
      <c r="AGH1" s="80"/>
      <c r="AGI1" s="80"/>
      <c r="AGJ1" s="80"/>
      <c r="AGK1" s="80"/>
      <c r="AGL1" s="80"/>
      <c r="AGM1" s="80"/>
      <c r="AGN1" s="80"/>
      <c r="AGO1" s="80"/>
      <c r="AGP1" s="80"/>
      <c r="AGQ1" s="80"/>
      <c r="AGR1" s="80"/>
      <c r="AGS1" s="80"/>
      <c r="AGT1" s="80"/>
      <c r="AGU1" s="80"/>
      <c r="AGV1" s="80"/>
      <c r="AGW1" s="80"/>
      <c r="AGX1" s="80"/>
      <c r="AGY1" s="80"/>
      <c r="AGZ1" s="80"/>
      <c r="AHA1" s="80"/>
      <c r="AHB1" s="80"/>
      <c r="AHC1" s="80"/>
      <c r="AHD1" s="80"/>
      <c r="AHE1" s="80"/>
      <c r="AHF1" s="80"/>
      <c r="AHG1" s="80"/>
      <c r="AHH1" s="80"/>
      <c r="AHI1" s="80"/>
      <c r="AHJ1" s="80"/>
      <c r="AHK1" s="80"/>
      <c r="AHL1" s="80"/>
      <c r="AHM1" s="80"/>
      <c r="AHN1" s="80"/>
      <c r="AHO1" s="80"/>
      <c r="AHP1" s="80"/>
      <c r="AHQ1" s="80"/>
      <c r="AHR1" s="80"/>
      <c r="AHS1" s="80"/>
      <c r="AHT1" s="80"/>
      <c r="AHU1" s="80"/>
      <c r="AHV1" s="80"/>
      <c r="AHW1" s="80"/>
      <c r="AHX1" s="80"/>
      <c r="AHY1" s="80"/>
      <c r="AHZ1" s="80"/>
      <c r="AIA1" s="80"/>
      <c r="AIB1" s="80"/>
      <c r="AIC1" s="80"/>
      <c r="AID1" s="80"/>
      <c r="AIE1" s="80"/>
      <c r="AIF1" s="80"/>
      <c r="AIG1" s="80"/>
      <c r="AIH1" s="80"/>
      <c r="AII1" s="80"/>
      <c r="AIJ1" s="80"/>
      <c r="AIK1" s="80"/>
      <c r="AIL1" s="80"/>
      <c r="AIM1" s="80"/>
      <c r="AIN1" s="80"/>
      <c r="AIO1" s="80"/>
      <c r="AIP1" s="80"/>
      <c r="AIQ1" s="80"/>
      <c r="AIR1" s="80"/>
      <c r="AIS1" s="80"/>
      <c r="AIT1" s="80"/>
      <c r="AIU1" s="80"/>
      <c r="AIV1" s="80"/>
      <c r="AIW1" s="80"/>
      <c r="AIX1" s="80"/>
      <c r="AIY1" s="80"/>
      <c r="AIZ1" s="80"/>
      <c r="AJA1" s="80"/>
      <c r="AJB1" s="80"/>
      <c r="AJC1" s="80"/>
      <c r="AJD1" s="80"/>
      <c r="AJE1" s="80"/>
      <c r="AJF1" s="80"/>
      <c r="AJG1" s="80"/>
      <c r="AJH1" s="80"/>
      <c r="AJI1" s="80"/>
      <c r="AJJ1" s="80"/>
      <c r="AJK1" s="80"/>
      <c r="AJL1" s="80"/>
      <c r="AJM1" s="80"/>
      <c r="AJN1" s="80"/>
      <c r="AJO1" s="80"/>
      <c r="AJP1" s="80"/>
      <c r="AJQ1" s="80"/>
      <c r="AJR1" s="80"/>
      <c r="AJS1" s="80"/>
      <c r="AJT1" s="80"/>
      <c r="AJU1" s="80"/>
      <c r="AJV1" s="80"/>
      <c r="AJW1" s="80"/>
      <c r="AJX1" s="80"/>
      <c r="AJY1" s="80"/>
      <c r="AJZ1" s="80"/>
      <c r="AKA1" s="80"/>
      <c r="AKB1" s="80"/>
      <c r="AKC1" s="80"/>
      <c r="AKD1" s="80"/>
      <c r="AKE1" s="80"/>
      <c r="AKF1" s="80"/>
      <c r="AKG1" s="80"/>
      <c r="AKH1" s="80"/>
      <c r="AKI1" s="80"/>
      <c r="AKJ1" s="80"/>
      <c r="AKK1" s="80"/>
      <c r="AKL1" s="80"/>
      <c r="AKM1" s="80"/>
      <c r="AKN1" s="80"/>
      <c r="AKO1" s="80"/>
      <c r="AKP1" s="80"/>
      <c r="AKQ1" s="80"/>
      <c r="AKR1" s="80"/>
      <c r="AKS1" s="80"/>
      <c r="AKT1" s="80"/>
      <c r="AKU1" s="80"/>
      <c r="AKV1" s="80"/>
      <c r="AKW1" s="80"/>
      <c r="AKX1" s="80"/>
      <c r="AKY1" s="80"/>
      <c r="AKZ1" s="80"/>
      <c r="ALA1" s="80"/>
      <c r="ALB1" s="80"/>
      <c r="ALC1" s="80"/>
      <c r="ALD1" s="80"/>
      <c r="ALE1" s="80"/>
      <c r="ALF1" s="80"/>
      <c r="ALG1" s="80"/>
      <c r="ALH1" s="80"/>
      <c r="ALI1" s="80"/>
      <c r="ALJ1" s="80"/>
      <c r="ALK1" s="80"/>
      <c r="ALL1" s="80"/>
      <c r="ALM1" s="80"/>
      <c r="ALN1" s="80"/>
      <c r="ALO1" s="80"/>
      <c r="ALP1" s="80"/>
      <c r="ALQ1" s="80"/>
      <c r="ALR1" s="80"/>
      <c r="ALS1" s="80"/>
      <c r="ALT1" s="80"/>
      <c r="ALU1" s="80"/>
      <c r="ALV1" s="80"/>
      <c r="ALW1" s="80"/>
      <c r="ALX1" s="80"/>
      <c r="ALY1" s="80"/>
      <c r="ALZ1" s="80"/>
      <c r="AMA1" s="80"/>
      <c r="AMB1" s="80"/>
      <c r="AMC1" s="80"/>
      <c r="AMD1" s="80"/>
      <c r="AME1" s="80"/>
      <c r="AMF1" s="80"/>
      <c r="AMG1" s="80"/>
      <c r="AMH1" s="80"/>
      <c r="AMI1" s="80"/>
      <c r="AMJ1" s="80"/>
    </row>
    <row r="2" spans="1:1024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1024" x14ac:dyDescent="0.25">
      <c r="A3" s="4" t="s">
        <v>6</v>
      </c>
      <c r="B3" s="4">
        <v>2894639</v>
      </c>
      <c r="C3" s="4">
        <v>56208</v>
      </c>
      <c r="D3" s="4">
        <v>56206</v>
      </c>
      <c r="E3" s="4">
        <v>2</v>
      </c>
    </row>
    <row r="4" spans="1:1024" x14ac:dyDescent="0.25">
      <c r="A4" s="4" t="s">
        <v>7</v>
      </c>
      <c r="B4" s="4">
        <v>2206483</v>
      </c>
      <c r="C4" s="4">
        <v>40960</v>
      </c>
      <c r="D4" s="4">
        <v>40960</v>
      </c>
      <c r="E4" s="4">
        <v>0</v>
      </c>
    </row>
    <row r="5" spans="1:1024" x14ac:dyDescent="0.25">
      <c r="A5" s="4" t="s">
        <v>8</v>
      </c>
      <c r="B5" s="4">
        <v>2210169</v>
      </c>
      <c r="C5" s="4">
        <v>35600</v>
      </c>
      <c r="D5" s="4">
        <v>35598</v>
      </c>
      <c r="E5" s="4">
        <v>2</v>
      </c>
    </row>
    <row r="6" spans="1:1024" x14ac:dyDescent="0.25">
      <c r="A6" s="4" t="s">
        <v>9</v>
      </c>
      <c r="B6" s="4">
        <v>1645260</v>
      </c>
      <c r="C6" s="4">
        <v>29528</v>
      </c>
      <c r="D6" s="4">
        <v>29496</v>
      </c>
      <c r="E6" s="4">
        <v>32</v>
      </c>
    </row>
    <row r="7" spans="1:1024" x14ac:dyDescent="0.25">
      <c r="A7" s="4" t="s">
        <v>10</v>
      </c>
      <c r="B7" s="4">
        <v>2786702</v>
      </c>
      <c r="C7" s="4">
        <v>69372</v>
      </c>
      <c r="D7" s="4">
        <v>69364</v>
      </c>
      <c r="E7" s="4">
        <v>8</v>
      </c>
    </row>
    <row r="8" spans="1:1024" x14ac:dyDescent="0.25">
      <c r="A8" s="4" t="s">
        <v>11</v>
      </c>
      <c r="B8" s="4">
        <v>1653967</v>
      </c>
      <c r="C8" s="4">
        <v>25438</v>
      </c>
      <c r="D8" s="4">
        <v>25428</v>
      </c>
      <c r="E8" s="4">
        <v>10</v>
      </c>
    </row>
    <row r="9" spans="1:1024" x14ac:dyDescent="0.25">
      <c r="A9" s="4" t="s">
        <v>12</v>
      </c>
      <c r="B9" s="4">
        <v>2257626</v>
      </c>
      <c r="C9" s="4">
        <v>42954</v>
      </c>
      <c r="D9" s="4">
        <v>42954</v>
      </c>
      <c r="E9" s="4">
        <v>0</v>
      </c>
    </row>
    <row r="10" spans="1:1024" x14ac:dyDescent="0.25">
      <c r="A10" s="4" t="s">
        <v>13</v>
      </c>
      <c r="B10" s="4">
        <v>2967846</v>
      </c>
      <c r="C10" s="4">
        <v>82284</v>
      </c>
      <c r="D10" s="4">
        <v>82278</v>
      </c>
      <c r="E10" s="4">
        <v>6</v>
      </c>
    </row>
    <row r="11" spans="1:1024" x14ac:dyDescent="0.25">
      <c r="A11" s="4" t="s">
        <v>14</v>
      </c>
      <c r="B11" s="4">
        <v>2456851</v>
      </c>
      <c r="C11" s="4">
        <v>36866</v>
      </c>
      <c r="D11" s="4">
        <v>36750</v>
      </c>
      <c r="E11" s="4">
        <v>116</v>
      </c>
    </row>
    <row r="12" spans="1:1024" x14ac:dyDescent="0.25">
      <c r="A12" s="4" t="s">
        <v>15</v>
      </c>
      <c r="B12" s="4">
        <v>2558833</v>
      </c>
      <c r="C12" s="4">
        <v>40852</v>
      </c>
      <c r="D12" s="4">
        <v>40846</v>
      </c>
      <c r="E12" s="4">
        <v>6</v>
      </c>
    </row>
    <row r="13" spans="1:1024" x14ac:dyDescent="0.25">
      <c r="A13" s="4" t="s">
        <v>16</v>
      </c>
      <c r="B13" s="4">
        <v>2224394</v>
      </c>
      <c r="C13" s="4">
        <v>74568</v>
      </c>
      <c r="D13" s="4">
        <v>74566</v>
      </c>
      <c r="E13" s="4">
        <v>2</v>
      </c>
    </row>
    <row r="14" spans="1:1024" x14ac:dyDescent="0.25">
      <c r="A14" s="4" t="s">
        <v>17</v>
      </c>
      <c r="B14" s="4">
        <v>2617141</v>
      </c>
      <c r="C14" s="4">
        <v>54824</v>
      </c>
      <c r="D14" s="4">
        <v>54822</v>
      </c>
      <c r="E14" s="4">
        <v>2</v>
      </c>
    </row>
    <row r="15" spans="1:1024" x14ac:dyDescent="0.25">
      <c r="A15" s="4" t="s">
        <v>18</v>
      </c>
      <c r="B15" s="4">
        <v>2289943</v>
      </c>
      <c r="C15" s="4">
        <v>8506</v>
      </c>
      <c r="D15" s="4">
        <v>8486</v>
      </c>
      <c r="E15" s="4">
        <v>20</v>
      </c>
    </row>
    <row r="16" spans="1:1024" x14ac:dyDescent="0.25">
      <c r="A16" s="4" t="s">
        <v>19</v>
      </c>
      <c r="B16" s="4">
        <v>2409236</v>
      </c>
      <c r="C16" s="4">
        <v>113736</v>
      </c>
      <c r="D16" s="4">
        <v>113734</v>
      </c>
      <c r="E16" s="4">
        <v>2</v>
      </c>
    </row>
    <row r="17" spans="1:5" x14ac:dyDescent="0.25">
      <c r="A17" s="4" t="s">
        <v>20</v>
      </c>
      <c r="B17" s="4">
        <v>3131851</v>
      </c>
      <c r="C17" s="4">
        <v>7090</v>
      </c>
      <c r="D17" s="4">
        <v>7082</v>
      </c>
      <c r="E17" s="4">
        <v>8</v>
      </c>
    </row>
    <row r="18" spans="1:5" x14ac:dyDescent="0.25">
      <c r="A18" s="4" t="s">
        <v>21</v>
      </c>
      <c r="B18" s="4">
        <v>2474876</v>
      </c>
      <c r="C18" s="4">
        <v>7248</v>
      </c>
      <c r="D18" s="4">
        <v>7246</v>
      </c>
      <c r="E18" s="4">
        <v>2</v>
      </c>
    </row>
    <row r="19" spans="1:5" x14ac:dyDescent="0.25">
      <c r="A19" s="4" t="s">
        <v>22</v>
      </c>
      <c r="B19" s="4">
        <v>3037805</v>
      </c>
      <c r="C19" s="4">
        <v>68392</v>
      </c>
      <c r="D19" s="4">
        <v>68390</v>
      </c>
      <c r="E19" s="4">
        <v>2</v>
      </c>
    </row>
    <row r="20" spans="1:5" x14ac:dyDescent="0.25">
      <c r="A20" s="4" t="s">
        <v>23</v>
      </c>
      <c r="B20" s="4">
        <v>2571151</v>
      </c>
      <c r="C20" s="4">
        <v>7952</v>
      </c>
      <c r="D20" s="4">
        <v>7946</v>
      </c>
      <c r="E20" s="4">
        <v>6</v>
      </c>
    </row>
    <row r="21" spans="1:5" x14ac:dyDescent="0.25">
      <c r="A21" s="4" t="s">
        <v>24</v>
      </c>
      <c r="B21" s="4">
        <v>1119542</v>
      </c>
      <c r="C21" s="4">
        <v>3100</v>
      </c>
      <c r="D21" s="4">
        <v>3098</v>
      </c>
      <c r="E21" s="4">
        <v>2</v>
      </c>
    </row>
    <row r="22" spans="1:5" x14ac:dyDescent="0.25">
      <c r="A22" s="4" t="s">
        <v>25</v>
      </c>
      <c r="B22" s="4">
        <v>2816784</v>
      </c>
      <c r="C22" s="4">
        <v>113348</v>
      </c>
      <c r="D22" s="4">
        <v>113348</v>
      </c>
      <c r="E22" s="4">
        <v>0</v>
      </c>
    </row>
    <row r="23" spans="1:5" x14ac:dyDescent="0.25">
      <c r="A23" s="4" t="s">
        <v>26</v>
      </c>
      <c r="B23" s="4">
        <v>2124616</v>
      </c>
      <c r="C23" s="4">
        <v>16604</v>
      </c>
      <c r="D23" s="4">
        <v>16602</v>
      </c>
      <c r="E23" s="4">
        <v>2</v>
      </c>
    </row>
    <row r="24" spans="1:5" x14ac:dyDescent="0.25">
      <c r="A24" s="4" t="s">
        <v>27</v>
      </c>
      <c r="B24" s="4">
        <v>3134698</v>
      </c>
      <c r="C24" s="4">
        <v>23596</v>
      </c>
      <c r="D24" s="4">
        <v>23590</v>
      </c>
      <c r="E24" s="4">
        <v>6</v>
      </c>
    </row>
    <row r="25" spans="1:5" x14ac:dyDescent="0.25">
      <c r="A25" s="4" t="s">
        <v>28</v>
      </c>
      <c r="B25" s="4">
        <v>3399806</v>
      </c>
      <c r="C25" s="4">
        <v>52452</v>
      </c>
      <c r="D25" s="4">
        <v>52452</v>
      </c>
      <c r="E25" s="4">
        <v>0</v>
      </c>
    </row>
    <row r="26" spans="1:5" x14ac:dyDescent="0.25">
      <c r="A26" s="4" t="s">
        <v>29</v>
      </c>
      <c r="B26" s="4">
        <v>2509865</v>
      </c>
      <c r="C26" s="4">
        <v>10954</v>
      </c>
      <c r="D26" s="4">
        <v>10948</v>
      </c>
      <c r="E26" s="4">
        <v>6</v>
      </c>
    </row>
    <row r="27" spans="1:5" x14ac:dyDescent="0.25">
      <c r="A27" s="4" t="s">
        <v>30</v>
      </c>
      <c r="B27" s="4">
        <v>1690192</v>
      </c>
      <c r="C27" s="4">
        <v>13846</v>
      </c>
      <c r="D27" s="4">
        <v>13844</v>
      </c>
      <c r="E27" s="4">
        <v>2</v>
      </c>
    </row>
    <row r="28" spans="1:5" x14ac:dyDescent="0.25">
      <c r="A28" s="4" t="s">
        <v>31</v>
      </c>
      <c r="B28" s="4">
        <v>2105336</v>
      </c>
      <c r="C28" s="4">
        <v>84212</v>
      </c>
      <c r="D28" s="4">
        <v>84160</v>
      </c>
      <c r="E28" s="4">
        <v>52</v>
      </c>
    </row>
    <row r="29" spans="1:5" x14ac:dyDescent="0.25">
      <c r="A29" s="4" t="s">
        <v>32</v>
      </c>
      <c r="B29" s="4">
        <v>1972654</v>
      </c>
      <c r="C29" s="4">
        <v>49494</v>
      </c>
      <c r="D29" s="4">
        <v>49492</v>
      </c>
      <c r="E29" s="4">
        <v>2</v>
      </c>
    </row>
    <row r="30" spans="1:5" x14ac:dyDescent="0.25">
      <c r="A30" s="4" t="s">
        <v>33</v>
      </c>
      <c r="B30" s="4">
        <v>2982253</v>
      </c>
      <c r="C30" s="4">
        <v>10132</v>
      </c>
      <c r="D30" s="4">
        <v>10130</v>
      </c>
      <c r="E30" s="4">
        <v>2</v>
      </c>
    </row>
    <row r="31" spans="1:5" x14ac:dyDescent="0.25">
      <c r="A31" s="4" t="s">
        <v>34</v>
      </c>
      <c r="B31" s="4">
        <v>4487987</v>
      </c>
      <c r="C31" s="4">
        <v>309132</v>
      </c>
      <c r="D31" s="4">
        <v>309118</v>
      </c>
      <c r="E31" s="4">
        <v>14</v>
      </c>
    </row>
    <row r="32" spans="1:5" x14ac:dyDescent="0.25">
      <c r="A32" s="4" t="s">
        <v>35</v>
      </c>
      <c r="B32" s="4">
        <v>3239555</v>
      </c>
      <c r="C32" s="4">
        <v>22348</v>
      </c>
      <c r="D32" s="4">
        <v>22316</v>
      </c>
      <c r="E32" s="4">
        <v>32</v>
      </c>
    </row>
    <row r="33" spans="1:5" x14ac:dyDescent="0.25">
      <c r="A33" s="4" t="s">
        <v>36</v>
      </c>
      <c r="B33" s="4">
        <v>2518974</v>
      </c>
      <c r="C33" s="4">
        <v>32310</v>
      </c>
      <c r="D33" s="4">
        <v>32292</v>
      </c>
      <c r="E33" s="4">
        <v>18</v>
      </c>
    </row>
    <row r="34" spans="1:5" x14ac:dyDescent="0.25">
      <c r="A34" s="4" t="s">
        <v>37</v>
      </c>
      <c r="B34" s="4">
        <v>3378726</v>
      </c>
      <c r="C34" s="4">
        <v>87292</v>
      </c>
      <c r="D34" s="4">
        <v>87170</v>
      </c>
      <c r="E34" s="4">
        <v>122</v>
      </c>
    </row>
    <row r="35" spans="1:5" x14ac:dyDescent="0.25">
      <c r="A35" s="4" t="s">
        <v>38</v>
      </c>
      <c r="B35" s="4">
        <v>3419645</v>
      </c>
      <c r="C35" s="4">
        <v>19474</v>
      </c>
      <c r="D35" s="4">
        <v>19424</v>
      </c>
      <c r="E35" s="4">
        <v>50</v>
      </c>
    </row>
    <row r="36" spans="1:5" x14ac:dyDescent="0.25">
      <c r="A36" s="4" t="s">
        <v>39</v>
      </c>
      <c r="B36" s="4">
        <v>2285222</v>
      </c>
      <c r="C36" s="4">
        <v>4962</v>
      </c>
      <c r="D36" s="4">
        <v>4962</v>
      </c>
      <c r="E36" s="4">
        <v>0</v>
      </c>
    </row>
    <row r="37" spans="1:5" x14ac:dyDescent="0.25">
      <c r="A37" s="4" t="s">
        <v>40</v>
      </c>
      <c r="B37" s="4">
        <v>4248176</v>
      </c>
      <c r="C37" s="4">
        <v>82450</v>
      </c>
      <c r="D37" s="4">
        <v>82438</v>
      </c>
      <c r="E37" s="4">
        <v>12</v>
      </c>
    </row>
    <row r="38" spans="1:5" x14ac:dyDescent="0.25">
      <c r="A38" s="4" t="s">
        <v>41</v>
      </c>
      <c r="B38" s="4">
        <v>3195087</v>
      </c>
      <c r="C38" s="4">
        <v>9428</v>
      </c>
      <c r="D38" s="4">
        <v>9412</v>
      </c>
      <c r="E38" s="4">
        <v>16</v>
      </c>
    </row>
    <row r="39" spans="1:5" x14ac:dyDescent="0.25">
      <c r="A39" s="4" t="s">
        <v>42</v>
      </c>
      <c r="B39" s="4">
        <v>11502</v>
      </c>
      <c r="C39" s="4">
        <v>416</v>
      </c>
      <c r="D39" s="4">
        <v>416</v>
      </c>
      <c r="E39" s="4">
        <v>0</v>
      </c>
    </row>
    <row r="40" spans="1:5" x14ac:dyDescent="0.25">
      <c r="A40" s="4" t="s">
        <v>43</v>
      </c>
      <c r="B40" s="4">
        <v>47076</v>
      </c>
      <c r="C40" s="4">
        <v>490</v>
      </c>
      <c r="D40" s="4">
        <v>490</v>
      </c>
      <c r="E40" s="4">
        <v>0</v>
      </c>
    </row>
    <row r="41" spans="1:5" x14ac:dyDescent="0.25">
      <c r="A41" s="4" t="s">
        <v>44</v>
      </c>
      <c r="B41" s="4">
        <v>1532479</v>
      </c>
      <c r="C41" s="4">
        <v>15250</v>
      </c>
      <c r="D41" s="4">
        <v>15202</v>
      </c>
      <c r="E41" s="4">
        <v>48</v>
      </c>
    </row>
    <row r="42" spans="1:5" x14ac:dyDescent="0.25">
      <c r="A42" s="4" t="s">
        <v>45</v>
      </c>
      <c r="B42" s="4">
        <v>3282704</v>
      </c>
      <c r="C42" s="4">
        <v>60784</v>
      </c>
      <c r="D42" s="4">
        <v>60784</v>
      </c>
      <c r="E42" s="4">
        <v>0</v>
      </c>
    </row>
    <row r="43" spans="1:5" x14ac:dyDescent="0.25">
      <c r="A43" s="4" t="s">
        <v>46</v>
      </c>
      <c r="B43" s="4">
        <v>1971730</v>
      </c>
      <c r="C43" s="4">
        <v>10914</v>
      </c>
      <c r="D43" s="4">
        <v>10906</v>
      </c>
      <c r="E43" s="4">
        <v>8</v>
      </c>
    </row>
    <row r="44" spans="1:5" x14ac:dyDescent="0.25">
      <c r="A44" s="4" t="s">
        <v>47</v>
      </c>
      <c r="B44" s="4">
        <v>2387404</v>
      </c>
      <c r="C44" s="4">
        <v>18304</v>
      </c>
      <c r="D44" s="4">
        <v>18272</v>
      </c>
      <c r="E44" s="4">
        <v>32</v>
      </c>
    </row>
    <row r="45" spans="1:5" x14ac:dyDescent="0.25">
      <c r="A45" s="4" t="s">
        <v>48</v>
      </c>
      <c r="B45" s="4">
        <v>3663750</v>
      </c>
      <c r="C45" s="4">
        <v>42694</v>
      </c>
      <c r="D45" s="4">
        <v>42692</v>
      </c>
      <c r="E45" s="4">
        <v>2</v>
      </c>
    </row>
    <row r="46" spans="1:5" x14ac:dyDescent="0.25">
      <c r="A46" s="4" t="s">
        <v>49</v>
      </c>
      <c r="B46" s="4">
        <v>2392651</v>
      </c>
      <c r="C46" s="4">
        <v>6302</v>
      </c>
      <c r="D46" s="4">
        <v>6284</v>
      </c>
      <c r="E46" s="4">
        <v>18</v>
      </c>
    </row>
    <row r="47" spans="1:5" x14ac:dyDescent="0.25">
      <c r="A47" s="4" t="s">
        <v>50</v>
      </c>
      <c r="B47" s="4">
        <v>2649635</v>
      </c>
      <c r="C47" s="4">
        <v>35616</v>
      </c>
      <c r="D47" s="4">
        <v>35534</v>
      </c>
      <c r="E47" s="4">
        <v>82</v>
      </c>
    </row>
    <row r="48" spans="1:5" x14ac:dyDescent="0.25">
      <c r="A48" s="4" t="s">
        <v>51</v>
      </c>
      <c r="B48" s="4">
        <v>1611185</v>
      </c>
      <c r="C48" s="4">
        <v>73690</v>
      </c>
      <c r="D48" s="4">
        <v>3472</v>
      </c>
      <c r="E48" s="4">
        <v>70218</v>
      </c>
    </row>
    <row r="49" spans="1:5" x14ac:dyDescent="0.25">
      <c r="A49" s="4" t="s">
        <v>52</v>
      </c>
      <c r="B49" s="4">
        <v>510868</v>
      </c>
      <c r="C49" s="4">
        <v>7478</v>
      </c>
      <c r="D49" s="4">
        <v>7434</v>
      </c>
      <c r="E49" s="4">
        <v>44</v>
      </c>
    </row>
    <row r="50" spans="1:5" x14ac:dyDescent="0.25">
      <c r="A50" s="4" t="s">
        <v>53</v>
      </c>
      <c r="B50" s="4">
        <v>2971154</v>
      </c>
      <c r="C50" s="4">
        <v>35406</v>
      </c>
      <c r="D50" s="4">
        <v>35382</v>
      </c>
      <c r="E50" s="4">
        <v>24</v>
      </c>
    </row>
    <row r="51" spans="1:5" x14ac:dyDescent="0.25">
      <c r="A51" s="4" t="s">
        <v>54</v>
      </c>
      <c r="B51" s="4">
        <v>2621208</v>
      </c>
      <c r="C51" s="4">
        <v>136546</v>
      </c>
      <c r="D51" s="4">
        <v>6992</v>
      </c>
      <c r="E51" s="4">
        <v>129554</v>
      </c>
    </row>
    <row r="52" spans="1:5" x14ac:dyDescent="0.25">
      <c r="A52" s="4" t="s">
        <v>55</v>
      </c>
      <c r="B52" s="4">
        <v>2114899</v>
      </c>
      <c r="C52" s="4">
        <v>13254</v>
      </c>
      <c r="D52" s="4">
        <v>13220</v>
      </c>
      <c r="E52" s="4">
        <v>34</v>
      </c>
    </row>
    <row r="53" spans="1:5" x14ac:dyDescent="0.25">
      <c r="A53" s="4" t="s">
        <v>56</v>
      </c>
      <c r="B53" s="4">
        <v>2436208</v>
      </c>
      <c r="C53" s="4">
        <v>47034</v>
      </c>
      <c r="D53" s="4">
        <v>45816</v>
      </c>
      <c r="E53" s="4">
        <v>1218</v>
      </c>
    </row>
    <row r="54" spans="1:5" x14ac:dyDescent="0.25">
      <c r="A54" s="4" t="s">
        <v>57</v>
      </c>
      <c r="B54" s="4">
        <v>2896472</v>
      </c>
      <c r="C54" s="4">
        <v>174112</v>
      </c>
      <c r="D54" s="4">
        <v>12124</v>
      </c>
      <c r="E54" s="4">
        <v>161988</v>
      </c>
    </row>
    <row r="55" spans="1:5" x14ac:dyDescent="0.25">
      <c r="A55" s="4" t="s">
        <v>58</v>
      </c>
      <c r="B55" s="4">
        <v>1527749</v>
      </c>
      <c r="C55" s="4">
        <v>28320</v>
      </c>
      <c r="D55" s="4">
        <v>28300</v>
      </c>
      <c r="E55" s="4">
        <v>20</v>
      </c>
    </row>
    <row r="56" spans="1:5" x14ac:dyDescent="0.25">
      <c r="A56" s="4" t="s">
        <v>59</v>
      </c>
      <c r="B56" s="4">
        <v>2770680</v>
      </c>
      <c r="C56" s="4">
        <v>15276</v>
      </c>
      <c r="D56" s="4">
        <v>15164</v>
      </c>
      <c r="E56" s="4">
        <v>112</v>
      </c>
    </row>
    <row r="57" spans="1:5" x14ac:dyDescent="0.25">
      <c r="A57" s="4" t="s">
        <v>60</v>
      </c>
      <c r="B57" s="4">
        <v>4092860</v>
      </c>
      <c r="C57" s="4">
        <v>136192</v>
      </c>
      <c r="D57" s="4">
        <v>30970</v>
      </c>
      <c r="E57" s="4">
        <v>105222</v>
      </c>
    </row>
    <row r="58" spans="1:5" x14ac:dyDescent="0.25">
      <c r="A58" s="4" t="s">
        <v>61</v>
      </c>
      <c r="B58" s="4">
        <v>2777476</v>
      </c>
      <c r="C58" s="4">
        <v>42916</v>
      </c>
      <c r="D58" s="4">
        <v>42866</v>
      </c>
      <c r="E58" s="4">
        <v>50</v>
      </c>
    </row>
    <row r="59" spans="1:5" x14ac:dyDescent="0.25">
      <c r="A59" s="4" t="s">
        <v>62</v>
      </c>
      <c r="B59" s="4">
        <v>2888568</v>
      </c>
      <c r="C59" s="4">
        <v>19966</v>
      </c>
      <c r="D59" s="4">
        <v>19932</v>
      </c>
      <c r="E59" s="4">
        <v>34</v>
      </c>
    </row>
    <row r="60" spans="1:5" x14ac:dyDescent="0.25">
      <c r="A60" s="4" t="s">
        <v>63</v>
      </c>
      <c r="B60" s="4">
        <v>2057982</v>
      </c>
      <c r="C60" s="4">
        <v>46890</v>
      </c>
      <c r="D60" s="4">
        <v>1486</v>
      </c>
      <c r="E60" s="4">
        <v>45404</v>
      </c>
    </row>
    <row r="61" spans="1:5" x14ac:dyDescent="0.25">
      <c r="A61" s="4" t="s">
        <v>64</v>
      </c>
      <c r="B61" s="4">
        <v>2994454</v>
      </c>
      <c r="C61" s="4">
        <v>50234</v>
      </c>
      <c r="D61" s="4">
        <v>50134</v>
      </c>
      <c r="E61" s="4">
        <v>100</v>
      </c>
    </row>
    <row r="62" spans="1:5" x14ac:dyDescent="0.25">
      <c r="A62" s="4" t="s">
        <v>65</v>
      </c>
      <c r="B62" s="4">
        <v>2209858</v>
      </c>
      <c r="C62" s="4">
        <v>8042</v>
      </c>
      <c r="D62" s="4">
        <v>8022</v>
      </c>
      <c r="E62" s="4">
        <v>20</v>
      </c>
    </row>
    <row r="63" spans="1:5" x14ac:dyDescent="0.25">
      <c r="A63" s="4" t="s">
        <v>66</v>
      </c>
      <c r="B63" s="4">
        <v>1941134</v>
      </c>
      <c r="C63" s="4">
        <v>110870</v>
      </c>
      <c r="D63" s="4">
        <v>5950</v>
      </c>
      <c r="E63" s="4">
        <v>104920</v>
      </c>
    </row>
    <row r="64" spans="1:5" x14ac:dyDescent="0.25">
      <c r="A64" s="4" t="s">
        <v>67</v>
      </c>
      <c r="B64" s="4">
        <v>4183516</v>
      </c>
      <c r="C64" s="4">
        <v>23714</v>
      </c>
      <c r="D64" s="4">
        <v>23684</v>
      </c>
      <c r="E64" s="4">
        <v>30</v>
      </c>
    </row>
    <row r="65" spans="1:5" x14ac:dyDescent="0.25">
      <c r="A65" s="4" t="s">
        <v>68</v>
      </c>
      <c r="B65" s="4">
        <v>4120008</v>
      </c>
      <c r="C65" s="4">
        <v>38268</v>
      </c>
      <c r="D65" s="4">
        <v>38262</v>
      </c>
      <c r="E65" s="4">
        <v>6</v>
      </c>
    </row>
    <row r="66" spans="1:5" x14ac:dyDescent="0.25">
      <c r="A66" s="4" t="s">
        <v>69</v>
      </c>
      <c r="B66" s="4">
        <v>3219729</v>
      </c>
      <c r="C66" s="4">
        <v>127388</v>
      </c>
      <c r="D66" s="4">
        <v>5594</v>
      </c>
      <c r="E66" s="4">
        <v>121794</v>
      </c>
    </row>
    <row r="67" spans="1:5" x14ac:dyDescent="0.25">
      <c r="A67" s="4" t="s">
        <v>70</v>
      </c>
      <c r="B67" s="4">
        <v>3430301</v>
      </c>
      <c r="C67" s="4">
        <v>17906</v>
      </c>
      <c r="D67" s="4">
        <v>17882</v>
      </c>
      <c r="E67" s="4">
        <v>24</v>
      </c>
    </row>
    <row r="68" spans="1:5" x14ac:dyDescent="0.25">
      <c r="A68" s="4" t="s">
        <v>71</v>
      </c>
      <c r="B68" s="4">
        <v>2129826</v>
      </c>
      <c r="C68" s="4">
        <v>35686</v>
      </c>
      <c r="D68" s="4">
        <v>35312</v>
      </c>
      <c r="E68" s="4">
        <v>374</v>
      </c>
    </row>
    <row r="69" spans="1:5" x14ac:dyDescent="0.25">
      <c r="A69" s="4" t="s">
        <v>72</v>
      </c>
      <c r="B69" s="4">
        <v>2801871</v>
      </c>
      <c r="C69" s="4">
        <v>119852</v>
      </c>
      <c r="D69" s="4">
        <v>9216</v>
      </c>
      <c r="E69" s="4">
        <v>110636</v>
      </c>
    </row>
    <row r="70" spans="1:5" x14ac:dyDescent="0.25">
      <c r="A70" s="4" t="s">
        <v>73</v>
      </c>
      <c r="B70" s="4">
        <v>3146362</v>
      </c>
      <c r="C70" s="4">
        <v>23878</v>
      </c>
      <c r="D70" s="4">
        <v>23858</v>
      </c>
      <c r="E70" s="4">
        <v>20</v>
      </c>
    </row>
    <row r="71" spans="1:5" x14ac:dyDescent="0.25">
      <c r="A71" s="4" t="s">
        <v>74</v>
      </c>
      <c r="B71" s="4">
        <v>2142204</v>
      </c>
      <c r="C71" s="4">
        <v>7726</v>
      </c>
      <c r="D71" s="4">
        <v>7722</v>
      </c>
      <c r="E71" s="4">
        <v>4</v>
      </c>
    </row>
    <row r="72" spans="1:5" x14ac:dyDescent="0.25">
      <c r="A72" s="4" t="s">
        <v>75</v>
      </c>
      <c r="B72" s="4">
        <v>2699748</v>
      </c>
      <c r="C72" s="4">
        <v>42196</v>
      </c>
      <c r="D72" s="4">
        <v>2408</v>
      </c>
      <c r="E72" s="4">
        <v>39788</v>
      </c>
    </row>
    <row r="73" spans="1:5" x14ac:dyDescent="0.25">
      <c r="A73" s="4" t="s">
        <v>76</v>
      </c>
      <c r="B73" s="4">
        <v>1943205</v>
      </c>
      <c r="C73" s="4">
        <v>11786</v>
      </c>
      <c r="D73" s="4">
        <v>11784</v>
      </c>
      <c r="E73" s="4">
        <v>2</v>
      </c>
    </row>
    <row r="74" spans="1:5" x14ac:dyDescent="0.25">
      <c r="A74" s="4" t="s">
        <v>77</v>
      </c>
      <c r="B74" s="4">
        <v>2350512</v>
      </c>
      <c r="C74" s="4">
        <v>10620</v>
      </c>
      <c r="D74" s="4">
        <v>10522</v>
      </c>
      <c r="E74" s="4">
        <v>98</v>
      </c>
    </row>
    <row r="75" spans="1:5" x14ac:dyDescent="0.25">
      <c r="A75" s="4" t="s">
        <v>78</v>
      </c>
      <c r="B75" s="4">
        <v>3397753</v>
      </c>
      <c r="C75" s="4">
        <v>71648</v>
      </c>
      <c r="D75" s="4">
        <v>2810</v>
      </c>
      <c r="E75" s="4">
        <v>68838</v>
      </c>
    </row>
    <row r="76" spans="1:5" x14ac:dyDescent="0.25">
      <c r="A76" s="4" t="s">
        <v>79</v>
      </c>
      <c r="B76" s="4">
        <v>2025220</v>
      </c>
      <c r="C76" s="4">
        <v>10790</v>
      </c>
      <c r="D76" s="4">
        <v>10738</v>
      </c>
      <c r="E76" s="4">
        <v>52</v>
      </c>
    </row>
    <row r="77" spans="1:5" x14ac:dyDescent="0.25">
      <c r="A77" s="4" t="s">
        <v>80</v>
      </c>
      <c r="B77" s="4">
        <v>6278717</v>
      </c>
      <c r="C77" s="4">
        <v>23596</v>
      </c>
      <c r="D77" s="4">
        <v>23554</v>
      </c>
      <c r="E77" s="4">
        <v>42</v>
      </c>
    </row>
    <row r="78" spans="1:5" x14ac:dyDescent="0.25">
      <c r="A78" s="4" t="s">
        <v>81</v>
      </c>
      <c r="B78" s="4">
        <v>3806270</v>
      </c>
      <c r="C78" s="4">
        <v>114438</v>
      </c>
      <c r="D78" s="4">
        <v>4916</v>
      </c>
      <c r="E78" s="4">
        <v>109522</v>
      </c>
    </row>
    <row r="79" spans="1:5" x14ac:dyDescent="0.25">
      <c r="A79" s="4" t="s">
        <v>82</v>
      </c>
      <c r="B79" s="4">
        <v>2031938</v>
      </c>
      <c r="C79" s="4">
        <v>9774</v>
      </c>
      <c r="D79" s="4">
        <v>9756</v>
      </c>
      <c r="E79" s="4">
        <v>18</v>
      </c>
    </row>
    <row r="80" spans="1:5" x14ac:dyDescent="0.25">
      <c r="A80" s="4" t="s">
        <v>83</v>
      </c>
      <c r="B80" s="4">
        <v>1586352</v>
      </c>
      <c r="C80" s="4">
        <v>15452</v>
      </c>
      <c r="D80" s="4">
        <v>15366</v>
      </c>
      <c r="E80" s="4">
        <v>86</v>
      </c>
    </row>
    <row r="81" spans="1:5" x14ac:dyDescent="0.25">
      <c r="A81" s="4" t="s">
        <v>84</v>
      </c>
      <c r="B81" s="4">
        <v>3103656</v>
      </c>
      <c r="C81" s="4">
        <v>226678</v>
      </c>
      <c r="D81" s="4">
        <v>15076</v>
      </c>
      <c r="E81" s="4">
        <v>211602</v>
      </c>
    </row>
    <row r="82" spans="1:5" x14ac:dyDescent="0.25">
      <c r="A82" s="4" t="s">
        <v>85</v>
      </c>
      <c r="B82" s="4">
        <v>2483422</v>
      </c>
      <c r="C82" s="4">
        <v>8350</v>
      </c>
      <c r="D82" s="4">
        <v>8340</v>
      </c>
      <c r="E82" s="4">
        <v>10</v>
      </c>
    </row>
    <row r="83" spans="1:5" x14ac:dyDescent="0.25">
      <c r="A83" s="4" t="s">
        <v>86</v>
      </c>
      <c r="B83" s="4">
        <v>1579951</v>
      </c>
      <c r="C83" s="4">
        <v>15712</v>
      </c>
      <c r="D83" s="4">
        <v>14998</v>
      </c>
      <c r="E83" s="4">
        <v>714</v>
      </c>
    </row>
    <row r="84" spans="1:5" x14ac:dyDescent="0.25">
      <c r="A84" s="4" t="s">
        <v>87</v>
      </c>
      <c r="B84" s="4">
        <v>3583137</v>
      </c>
      <c r="C84" s="4">
        <v>199078</v>
      </c>
      <c r="D84" s="4">
        <v>3952</v>
      </c>
      <c r="E84" s="4">
        <v>195126</v>
      </c>
    </row>
    <row r="85" spans="1:5" x14ac:dyDescent="0.25">
      <c r="A85" s="4" t="s">
        <v>88</v>
      </c>
      <c r="B85" s="4">
        <v>1845055</v>
      </c>
      <c r="C85" s="4">
        <v>15826</v>
      </c>
      <c r="D85" s="4">
        <v>15096</v>
      </c>
      <c r="E85" s="4">
        <v>730</v>
      </c>
    </row>
    <row r="86" spans="1:5" x14ac:dyDescent="0.25">
      <c r="A86" s="4" t="s">
        <v>89</v>
      </c>
      <c r="B86" s="4">
        <v>1566008</v>
      </c>
      <c r="C86" s="4">
        <v>6714</v>
      </c>
      <c r="D86" s="4">
        <v>6684</v>
      </c>
      <c r="E86" s="4">
        <v>30</v>
      </c>
    </row>
    <row r="87" spans="1:5" x14ac:dyDescent="0.25">
      <c r="A87" s="4" t="s">
        <v>90</v>
      </c>
      <c r="B87" s="4">
        <v>2409439</v>
      </c>
      <c r="C87" s="4">
        <v>31192</v>
      </c>
      <c r="D87" s="4">
        <v>30488</v>
      </c>
      <c r="E87" s="4">
        <v>704</v>
      </c>
    </row>
    <row r="88" spans="1:5" x14ac:dyDescent="0.25">
      <c r="A88" s="4" t="s">
        <v>91</v>
      </c>
      <c r="B88" s="4">
        <v>1264732</v>
      </c>
      <c r="C88" s="4">
        <v>4110</v>
      </c>
      <c r="D88" s="4">
        <v>4100</v>
      </c>
      <c r="E88" s="4">
        <v>10</v>
      </c>
    </row>
    <row r="89" spans="1:5" x14ac:dyDescent="0.25">
      <c r="A89" s="4" t="s">
        <v>92</v>
      </c>
      <c r="B89" s="4">
        <v>2966941</v>
      </c>
      <c r="C89" s="4">
        <v>37570</v>
      </c>
      <c r="D89" s="4">
        <v>37010</v>
      </c>
      <c r="E89" s="4">
        <v>560</v>
      </c>
    </row>
    <row r="90" spans="1:5" x14ac:dyDescent="0.25">
      <c r="A90" s="4" t="s">
        <v>93</v>
      </c>
      <c r="B90" s="4">
        <v>1448649</v>
      </c>
      <c r="C90" s="4">
        <v>68880</v>
      </c>
      <c r="D90" s="4">
        <v>2068</v>
      </c>
      <c r="E90" s="4">
        <v>66812</v>
      </c>
    </row>
    <row r="91" spans="1:5" x14ac:dyDescent="0.25">
      <c r="A91" s="5" t="s">
        <v>94</v>
      </c>
      <c r="B91" s="5">
        <v>1537146</v>
      </c>
      <c r="C91" s="5">
        <v>7486</v>
      </c>
      <c r="D91" s="5">
        <v>7406</v>
      </c>
      <c r="E91" s="5">
        <v>80</v>
      </c>
    </row>
  </sheetData>
  <mergeCells count="1">
    <mergeCell ref="A1:AMJ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E4C4E-FCB9-498D-AF37-BBC776165734}">
  <dimension ref="A1:I35"/>
  <sheetViews>
    <sheetView workbookViewId="0">
      <selection activeCell="F23" sqref="F23"/>
    </sheetView>
  </sheetViews>
  <sheetFormatPr defaultRowHeight="13.8" x14ac:dyDescent="0.25"/>
  <sheetData>
    <row r="1" spans="1:9" ht="18" customHeight="1" x14ac:dyDescent="0.25">
      <c r="A1" s="28" t="s">
        <v>11187</v>
      </c>
      <c r="B1" s="63"/>
      <c r="D1" s="2"/>
      <c r="E1" s="64"/>
      <c r="F1" s="2"/>
      <c r="G1" s="2"/>
      <c r="H1" s="64"/>
      <c r="I1" s="2"/>
    </row>
    <row r="2" spans="1:9" x14ac:dyDescent="0.25">
      <c r="A2" s="99" t="s">
        <v>11074</v>
      </c>
      <c r="B2" s="99"/>
      <c r="C2" s="100"/>
      <c r="D2" s="99" t="s">
        <v>11079</v>
      </c>
      <c r="E2" s="99"/>
      <c r="F2" s="100"/>
      <c r="G2" s="99" t="s">
        <v>11188</v>
      </c>
      <c r="H2" s="99"/>
      <c r="I2" s="99"/>
    </row>
    <row r="3" spans="1:9" x14ac:dyDescent="0.25">
      <c r="A3" s="65" t="s">
        <v>11189</v>
      </c>
      <c r="B3" s="66" t="s">
        <v>11190</v>
      </c>
      <c r="C3" s="67" t="s">
        <v>11191</v>
      </c>
      <c r="D3" s="65" t="s">
        <v>11189</v>
      </c>
      <c r="E3" s="66" t="s">
        <v>11192</v>
      </c>
      <c r="F3" s="67" t="s">
        <v>11191</v>
      </c>
      <c r="G3" s="65" t="s">
        <v>11189</v>
      </c>
      <c r="H3" s="66" t="s">
        <v>11192</v>
      </c>
      <c r="I3" s="65" t="s">
        <v>11191</v>
      </c>
    </row>
    <row r="4" spans="1:9" x14ac:dyDescent="0.25">
      <c r="A4" s="77" t="s">
        <v>11193</v>
      </c>
      <c r="B4" s="69" t="s">
        <v>11194</v>
      </c>
      <c r="C4" s="70">
        <v>38</v>
      </c>
      <c r="D4" s="78" t="s">
        <v>11193</v>
      </c>
      <c r="E4" s="71" t="s">
        <v>11194</v>
      </c>
      <c r="F4" s="72">
        <v>35</v>
      </c>
      <c r="G4" s="68" t="s">
        <v>11193</v>
      </c>
      <c r="H4" s="69" t="s">
        <v>11194</v>
      </c>
      <c r="I4" s="73">
        <v>287</v>
      </c>
    </row>
    <row r="5" spans="1:9" x14ac:dyDescent="0.25">
      <c r="A5" s="68" t="s">
        <v>11195</v>
      </c>
      <c r="B5" s="69" t="s">
        <v>11194</v>
      </c>
      <c r="C5" s="70">
        <v>11</v>
      </c>
      <c r="D5" s="74" t="s">
        <v>11195</v>
      </c>
      <c r="E5" s="69" t="s">
        <v>11194</v>
      </c>
      <c r="F5" s="70">
        <v>14</v>
      </c>
      <c r="G5" s="68" t="s">
        <v>11195</v>
      </c>
      <c r="H5" s="69" t="s">
        <v>11194</v>
      </c>
      <c r="I5" s="73">
        <v>177</v>
      </c>
    </row>
    <row r="6" spans="1:9" x14ac:dyDescent="0.25">
      <c r="A6" s="68" t="s">
        <v>11196</v>
      </c>
      <c r="B6" s="69" t="s">
        <v>11194</v>
      </c>
      <c r="C6" s="70">
        <v>10</v>
      </c>
      <c r="D6" s="74" t="s">
        <v>11196</v>
      </c>
      <c r="E6" s="69" t="s">
        <v>11194</v>
      </c>
      <c r="F6" s="70">
        <v>19</v>
      </c>
      <c r="G6" s="68" t="s">
        <v>11196</v>
      </c>
      <c r="H6" s="69" t="s">
        <v>11194</v>
      </c>
      <c r="I6" s="73">
        <v>70</v>
      </c>
    </row>
    <row r="7" spans="1:9" x14ac:dyDescent="0.25">
      <c r="A7" s="68" t="s">
        <v>11197</v>
      </c>
      <c r="B7" s="69" t="s">
        <v>11194</v>
      </c>
      <c r="C7" s="70">
        <v>117</v>
      </c>
      <c r="D7" s="74" t="s">
        <v>11197</v>
      </c>
      <c r="E7" s="69" t="s">
        <v>11194</v>
      </c>
      <c r="F7" s="70">
        <v>98</v>
      </c>
      <c r="G7" s="68" t="s">
        <v>11197</v>
      </c>
      <c r="H7" s="69" t="s">
        <v>11194</v>
      </c>
      <c r="I7" s="73">
        <v>219</v>
      </c>
    </row>
    <row r="8" spans="1:9" x14ac:dyDescent="0.25">
      <c r="A8" s="77" t="s">
        <v>11198</v>
      </c>
      <c r="B8" s="69" t="s">
        <v>11199</v>
      </c>
      <c r="C8" s="70">
        <v>86</v>
      </c>
      <c r="D8" s="79" t="s">
        <v>11198</v>
      </c>
      <c r="E8" s="69" t="s">
        <v>11199</v>
      </c>
      <c r="F8" s="70">
        <v>54</v>
      </c>
      <c r="G8" s="68" t="s">
        <v>11198</v>
      </c>
      <c r="H8" s="69" t="s">
        <v>11199</v>
      </c>
      <c r="I8" s="73">
        <v>252</v>
      </c>
    </row>
    <row r="9" spans="1:9" x14ac:dyDescent="0.25">
      <c r="A9" s="68" t="s">
        <v>11200</v>
      </c>
      <c r="B9" s="69" t="s">
        <v>11199</v>
      </c>
      <c r="C9" s="70">
        <v>14</v>
      </c>
      <c r="D9" s="74" t="s">
        <v>11200</v>
      </c>
      <c r="E9" s="69" t="s">
        <v>11199</v>
      </c>
      <c r="F9" s="70">
        <v>16</v>
      </c>
      <c r="G9" s="68" t="s">
        <v>11200</v>
      </c>
      <c r="H9" s="69" t="s">
        <v>11199</v>
      </c>
      <c r="I9" s="73">
        <v>182</v>
      </c>
    </row>
    <row r="10" spans="1:9" x14ac:dyDescent="0.25">
      <c r="A10" s="68" t="s">
        <v>11201</v>
      </c>
      <c r="B10" s="69" t="s">
        <v>11199</v>
      </c>
      <c r="C10" s="70">
        <v>126</v>
      </c>
      <c r="D10" s="74" t="s">
        <v>11201</v>
      </c>
      <c r="E10" s="69" t="s">
        <v>11199</v>
      </c>
      <c r="F10" s="70">
        <v>120</v>
      </c>
      <c r="G10" s="68" t="s">
        <v>11201</v>
      </c>
      <c r="H10" s="69" t="s">
        <v>11199</v>
      </c>
      <c r="I10" s="73">
        <v>117</v>
      </c>
    </row>
    <row r="11" spans="1:9" x14ac:dyDescent="0.25">
      <c r="A11" s="68" t="s">
        <v>11202</v>
      </c>
      <c r="B11" s="69" t="s">
        <v>11199</v>
      </c>
      <c r="C11" s="70">
        <v>166</v>
      </c>
      <c r="D11" s="74" t="s">
        <v>11202</v>
      </c>
      <c r="E11" s="69" t="s">
        <v>11199</v>
      </c>
      <c r="F11" s="70">
        <v>121</v>
      </c>
      <c r="G11" s="68" t="s">
        <v>11202</v>
      </c>
      <c r="H11" s="69" t="s">
        <v>11199</v>
      </c>
      <c r="I11" s="73">
        <v>218</v>
      </c>
    </row>
    <row r="12" spans="1:9" x14ac:dyDescent="0.25">
      <c r="A12" s="77" t="s">
        <v>11203</v>
      </c>
      <c r="B12" s="69" t="s">
        <v>11204</v>
      </c>
      <c r="C12" s="70">
        <v>46</v>
      </c>
      <c r="D12" s="79" t="s">
        <v>11203</v>
      </c>
      <c r="E12" s="69" t="s">
        <v>11204</v>
      </c>
      <c r="F12" s="70">
        <v>53</v>
      </c>
      <c r="G12" s="68" t="s">
        <v>11203</v>
      </c>
      <c r="H12" s="69" t="s">
        <v>11204</v>
      </c>
      <c r="I12" s="73">
        <v>189</v>
      </c>
    </row>
    <row r="13" spans="1:9" x14ac:dyDescent="0.25">
      <c r="A13" s="68" t="s">
        <v>11205</v>
      </c>
      <c r="B13" s="69" t="s">
        <v>11204</v>
      </c>
      <c r="C13" s="70">
        <v>4</v>
      </c>
      <c r="D13" s="74" t="s">
        <v>11205</v>
      </c>
      <c r="E13" s="69" t="s">
        <v>11204</v>
      </c>
      <c r="F13" s="70">
        <v>7</v>
      </c>
      <c r="G13" s="68" t="s">
        <v>11205</v>
      </c>
      <c r="H13" s="69" t="s">
        <v>11204</v>
      </c>
      <c r="I13" s="73">
        <v>205</v>
      </c>
    </row>
    <row r="14" spans="1:9" x14ac:dyDescent="0.25">
      <c r="A14" s="68" t="s">
        <v>11206</v>
      </c>
      <c r="B14" s="69" t="s">
        <v>11204</v>
      </c>
      <c r="C14" s="70">
        <v>10</v>
      </c>
      <c r="D14" s="74" t="s">
        <v>11206</v>
      </c>
      <c r="E14" s="69" t="s">
        <v>11204</v>
      </c>
      <c r="F14" s="70">
        <v>20</v>
      </c>
      <c r="G14" s="68" t="s">
        <v>11206</v>
      </c>
      <c r="H14" s="69" t="s">
        <v>11204</v>
      </c>
      <c r="I14" s="73">
        <v>313</v>
      </c>
    </row>
    <row r="15" spans="1:9" x14ac:dyDescent="0.25">
      <c r="A15" s="68" t="s">
        <v>11207</v>
      </c>
      <c r="B15" s="69" t="s">
        <v>11204</v>
      </c>
      <c r="C15" s="70">
        <v>93</v>
      </c>
      <c r="D15" s="74" t="s">
        <v>11207</v>
      </c>
      <c r="E15" s="69" t="s">
        <v>11204</v>
      </c>
      <c r="F15" s="70">
        <v>71</v>
      </c>
      <c r="G15" s="68" t="s">
        <v>11207</v>
      </c>
      <c r="H15" s="69" t="s">
        <v>11204</v>
      </c>
      <c r="I15" s="73">
        <v>341</v>
      </c>
    </row>
    <row r="16" spans="1:9" x14ac:dyDescent="0.25">
      <c r="A16" s="77" t="s">
        <v>11208</v>
      </c>
      <c r="B16" s="69" t="s">
        <v>11209</v>
      </c>
      <c r="C16" s="70">
        <v>45</v>
      </c>
      <c r="D16" s="79" t="s">
        <v>11208</v>
      </c>
      <c r="E16" s="69" t="s">
        <v>11209</v>
      </c>
      <c r="F16" s="70">
        <v>24</v>
      </c>
      <c r="G16" s="68" t="s">
        <v>11208</v>
      </c>
      <c r="H16" s="69" t="s">
        <v>11209</v>
      </c>
      <c r="I16" s="73">
        <v>292</v>
      </c>
    </row>
    <row r="17" spans="1:9" x14ac:dyDescent="0.25">
      <c r="A17" s="68" t="s">
        <v>11210</v>
      </c>
      <c r="B17" s="69" t="s">
        <v>11209</v>
      </c>
      <c r="C17" s="70">
        <v>11</v>
      </c>
      <c r="D17" s="74" t="s">
        <v>11210</v>
      </c>
      <c r="E17" s="69" t="s">
        <v>11209</v>
      </c>
      <c r="F17" s="70">
        <v>12</v>
      </c>
      <c r="G17" s="68" t="s">
        <v>11210</v>
      </c>
      <c r="H17" s="69" t="s">
        <v>11209</v>
      </c>
      <c r="I17" s="73">
        <v>155</v>
      </c>
    </row>
    <row r="18" spans="1:9" x14ac:dyDescent="0.25">
      <c r="A18" s="68" t="s">
        <v>11211</v>
      </c>
      <c r="B18" s="69" t="s">
        <v>11209</v>
      </c>
      <c r="C18" s="70">
        <v>9</v>
      </c>
      <c r="D18" s="74" t="s">
        <v>11211</v>
      </c>
      <c r="E18" s="69" t="s">
        <v>11209</v>
      </c>
      <c r="F18" s="70">
        <v>19</v>
      </c>
      <c r="G18" s="68" t="s">
        <v>11211</v>
      </c>
      <c r="H18" s="69" t="s">
        <v>11209</v>
      </c>
      <c r="I18" s="73">
        <v>92</v>
      </c>
    </row>
    <row r="19" spans="1:9" x14ac:dyDescent="0.25">
      <c r="A19" s="68" t="s">
        <v>11212</v>
      </c>
      <c r="B19" s="69" t="s">
        <v>11209</v>
      </c>
      <c r="C19" s="70">
        <v>81</v>
      </c>
      <c r="D19" s="74" t="s">
        <v>11212</v>
      </c>
      <c r="E19" s="69" t="s">
        <v>11209</v>
      </c>
      <c r="F19" s="70">
        <v>81</v>
      </c>
      <c r="G19" s="68" t="s">
        <v>11212</v>
      </c>
      <c r="H19" s="69" t="s">
        <v>11209</v>
      </c>
      <c r="I19" s="73">
        <v>207</v>
      </c>
    </row>
    <row r="20" spans="1:9" x14ac:dyDescent="0.25">
      <c r="A20" s="77" t="s">
        <v>11213</v>
      </c>
      <c r="B20" s="69" t="s">
        <v>11214</v>
      </c>
      <c r="C20" s="70">
        <v>30</v>
      </c>
      <c r="D20" s="79" t="s">
        <v>11213</v>
      </c>
      <c r="E20" s="69" t="s">
        <v>11214</v>
      </c>
      <c r="F20" s="70">
        <v>27</v>
      </c>
      <c r="G20" s="68" t="s">
        <v>11213</v>
      </c>
      <c r="H20" s="69" t="s">
        <v>11214</v>
      </c>
      <c r="I20" s="73">
        <v>111</v>
      </c>
    </row>
    <row r="21" spans="1:9" x14ac:dyDescent="0.25">
      <c r="A21" s="68" t="s">
        <v>11215</v>
      </c>
      <c r="B21" s="69" t="s">
        <v>11214</v>
      </c>
      <c r="C21" s="70">
        <v>0</v>
      </c>
      <c r="D21" s="74" t="s">
        <v>11215</v>
      </c>
      <c r="E21" s="69" t="s">
        <v>11214</v>
      </c>
      <c r="F21" s="70">
        <v>2</v>
      </c>
      <c r="G21" s="68" t="s">
        <v>11215</v>
      </c>
      <c r="H21" s="69" t="s">
        <v>11214</v>
      </c>
      <c r="I21" s="73">
        <v>68</v>
      </c>
    </row>
    <row r="22" spans="1:9" x14ac:dyDescent="0.25">
      <c r="A22" s="68" t="s">
        <v>11216</v>
      </c>
      <c r="B22" s="69" t="s">
        <v>11214</v>
      </c>
      <c r="C22" s="70">
        <v>13</v>
      </c>
      <c r="D22" s="74" t="s">
        <v>11216</v>
      </c>
      <c r="E22" s="69" t="s">
        <v>11214</v>
      </c>
      <c r="F22" s="70">
        <v>13</v>
      </c>
      <c r="G22" s="68" t="s">
        <v>11216</v>
      </c>
      <c r="H22" s="69" t="s">
        <v>11214</v>
      </c>
      <c r="I22" s="73">
        <v>87</v>
      </c>
    </row>
    <row r="23" spans="1:9" x14ac:dyDescent="0.25">
      <c r="A23" s="68" t="s">
        <v>11217</v>
      </c>
      <c r="B23" s="69" t="s">
        <v>11214</v>
      </c>
      <c r="C23" s="70">
        <v>32</v>
      </c>
      <c r="D23" s="74" t="s">
        <v>11217</v>
      </c>
      <c r="E23" s="69" t="s">
        <v>11214</v>
      </c>
      <c r="F23" s="70">
        <v>22</v>
      </c>
      <c r="G23" s="68" t="s">
        <v>11217</v>
      </c>
      <c r="H23" s="69" t="s">
        <v>11214</v>
      </c>
      <c r="I23" s="73">
        <v>107</v>
      </c>
    </row>
    <row r="24" spans="1:9" x14ac:dyDescent="0.25">
      <c r="A24" s="77" t="s">
        <v>11218</v>
      </c>
      <c r="B24" s="69" t="s">
        <v>11219</v>
      </c>
      <c r="C24" s="70">
        <v>47</v>
      </c>
      <c r="D24" s="79" t="s">
        <v>11218</v>
      </c>
      <c r="E24" s="69" t="s">
        <v>11219</v>
      </c>
      <c r="F24" s="70">
        <v>48</v>
      </c>
      <c r="G24" s="68" t="s">
        <v>11218</v>
      </c>
      <c r="H24" s="69" t="s">
        <v>11219</v>
      </c>
      <c r="I24" s="73">
        <v>367</v>
      </c>
    </row>
    <row r="25" spans="1:9" x14ac:dyDescent="0.25">
      <c r="A25" s="68" t="s">
        <v>11220</v>
      </c>
      <c r="B25" s="69" t="s">
        <v>11219</v>
      </c>
      <c r="C25" s="70">
        <v>11</v>
      </c>
      <c r="D25" s="74" t="s">
        <v>11220</v>
      </c>
      <c r="E25" s="69" t="s">
        <v>11219</v>
      </c>
      <c r="F25" s="70">
        <v>14</v>
      </c>
      <c r="G25" s="68" t="s">
        <v>11220</v>
      </c>
      <c r="H25" s="69" t="s">
        <v>11219</v>
      </c>
      <c r="I25" s="73">
        <v>259</v>
      </c>
    </row>
    <row r="26" spans="1:9" x14ac:dyDescent="0.25">
      <c r="A26" s="68" t="s">
        <v>11221</v>
      </c>
      <c r="B26" s="69" t="s">
        <v>11219</v>
      </c>
      <c r="C26" s="70">
        <v>12</v>
      </c>
      <c r="D26" s="74" t="s">
        <v>11221</v>
      </c>
      <c r="E26" s="69" t="s">
        <v>11219</v>
      </c>
      <c r="F26" s="70">
        <v>16</v>
      </c>
      <c r="G26" s="68" t="s">
        <v>11221</v>
      </c>
      <c r="H26" s="69" t="s">
        <v>11219</v>
      </c>
      <c r="I26" s="73">
        <v>104</v>
      </c>
    </row>
    <row r="27" spans="1:9" x14ac:dyDescent="0.25">
      <c r="A27" s="68" t="s">
        <v>11222</v>
      </c>
      <c r="B27" s="69" t="s">
        <v>11219</v>
      </c>
      <c r="C27" s="70">
        <v>132</v>
      </c>
      <c r="D27" s="74" t="s">
        <v>11222</v>
      </c>
      <c r="E27" s="69" t="s">
        <v>11219</v>
      </c>
      <c r="F27" s="70">
        <v>111</v>
      </c>
      <c r="G27" s="68" t="s">
        <v>11222</v>
      </c>
      <c r="H27" s="69" t="s">
        <v>11219</v>
      </c>
      <c r="I27" s="73">
        <v>421</v>
      </c>
    </row>
    <row r="28" spans="1:9" x14ac:dyDescent="0.25">
      <c r="A28" s="77" t="s">
        <v>11223</v>
      </c>
      <c r="B28" s="69" t="s">
        <v>11224</v>
      </c>
      <c r="C28" s="70">
        <v>40</v>
      </c>
      <c r="D28" s="79" t="s">
        <v>11223</v>
      </c>
      <c r="E28" s="69" t="s">
        <v>11224</v>
      </c>
      <c r="F28" s="70">
        <v>27</v>
      </c>
      <c r="G28" s="68" t="s">
        <v>11223</v>
      </c>
      <c r="H28" s="69" t="s">
        <v>11224</v>
      </c>
      <c r="I28" s="73">
        <v>409</v>
      </c>
    </row>
    <row r="29" spans="1:9" x14ac:dyDescent="0.25">
      <c r="A29" s="68" t="s">
        <v>11225</v>
      </c>
      <c r="B29" s="69" t="s">
        <v>11224</v>
      </c>
      <c r="C29" s="70">
        <v>8</v>
      </c>
      <c r="D29" s="74" t="s">
        <v>11225</v>
      </c>
      <c r="E29" s="69" t="s">
        <v>11224</v>
      </c>
      <c r="F29" s="70">
        <v>10</v>
      </c>
      <c r="G29" s="68" t="s">
        <v>11225</v>
      </c>
      <c r="H29" s="69" t="s">
        <v>11224</v>
      </c>
      <c r="I29" s="73">
        <v>233</v>
      </c>
    </row>
    <row r="30" spans="1:9" x14ac:dyDescent="0.25">
      <c r="A30" s="68" t="s">
        <v>11226</v>
      </c>
      <c r="B30" s="69" t="s">
        <v>11224</v>
      </c>
      <c r="C30" s="70">
        <v>11</v>
      </c>
      <c r="D30" s="74" t="s">
        <v>11226</v>
      </c>
      <c r="E30" s="69" t="s">
        <v>11224</v>
      </c>
      <c r="F30" s="70">
        <v>11</v>
      </c>
      <c r="G30" s="68" t="s">
        <v>11226</v>
      </c>
      <c r="H30" s="69" t="s">
        <v>11224</v>
      </c>
      <c r="I30" s="73">
        <v>120</v>
      </c>
    </row>
    <row r="31" spans="1:9" x14ac:dyDescent="0.25">
      <c r="A31" s="68" t="s">
        <v>11227</v>
      </c>
      <c r="B31" s="69" t="s">
        <v>11224</v>
      </c>
      <c r="C31" s="70">
        <v>93</v>
      </c>
      <c r="D31" s="74" t="s">
        <v>11227</v>
      </c>
      <c r="E31" s="69" t="s">
        <v>11224</v>
      </c>
      <c r="F31" s="70">
        <v>92</v>
      </c>
      <c r="G31" s="68" t="s">
        <v>11227</v>
      </c>
      <c r="H31" s="69" t="s">
        <v>11224</v>
      </c>
      <c r="I31" s="73">
        <v>262</v>
      </c>
    </row>
    <row r="32" spans="1:9" x14ac:dyDescent="0.25">
      <c r="A32" s="77" t="s">
        <v>11228</v>
      </c>
      <c r="B32" s="69" t="s">
        <v>11229</v>
      </c>
      <c r="C32" s="70">
        <v>187</v>
      </c>
      <c r="D32" s="79" t="s">
        <v>11228</v>
      </c>
      <c r="E32" s="69" t="s">
        <v>11229</v>
      </c>
      <c r="F32" s="70">
        <v>109</v>
      </c>
      <c r="G32" s="68" t="s">
        <v>11228</v>
      </c>
      <c r="H32" s="69" t="s">
        <v>11229</v>
      </c>
      <c r="I32" s="73">
        <v>273</v>
      </c>
    </row>
    <row r="33" spans="1:9" x14ac:dyDescent="0.25">
      <c r="A33" s="68" t="s">
        <v>11230</v>
      </c>
      <c r="B33" s="69" t="s">
        <v>11229</v>
      </c>
      <c r="C33" s="70">
        <v>26</v>
      </c>
      <c r="D33" s="74" t="s">
        <v>11230</v>
      </c>
      <c r="E33" s="69" t="s">
        <v>11229</v>
      </c>
      <c r="F33" s="70">
        <v>26</v>
      </c>
      <c r="G33" s="68" t="s">
        <v>11230</v>
      </c>
      <c r="H33" s="69" t="s">
        <v>11229</v>
      </c>
      <c r="I33" s="73">
        <v>218</v>
      </c>
    </row>
    <row r="34" spans="1:9" x14ac:dyDescent="0.25">
      <c r="A34" s="68" t="s">
        <v>11231</v>
      </c>
      <c r="B34" s="69" t="s">
        <v>11229</v>
      </c>
      <c r="C34" s="70">
        <v>60</v>
      </c>
      <c r="D34" s="74" t="s">
        <v>11231</v>
      </c>
      <c r="E34" s="69" t="s">
        <v>11229</v>
      </c>
      <c r="F34" s="70">
        <v>91</v>
      </c>
      <c r="G34" s="68" t="s">
        <v>11231</v>
      </c>
      <c r="H34" s="69" t="s">
        <v>11229</v>
      </c>
      <c r="I34" s="73">
        <v>263</v>
      </c>
    </row>
    <row r="35" spans="1:9" x14ac:dyDescent="0.25">
      <c r="A35" s="75" t="s">
        <v>11232</v>
      </c>
      <c r="B35" s="66" t="s">
        <v>11229</v>
      </c>
      <c r="C35" s="67">
        <v>224</v>
      </c>
      <c r="D35" s="76" t="s">
        <v>11232</v>
      </c>
      <c r="E35" s="66" t="s">
        <v>11229</v>
      </c>
      <c r="F35" s="67">
        <v>210</v>
      </c>
      <c r="G35" s="76" t="s">
        <v>11232</v>
      </c>
      <c r="H35" s="66" t="s">
        <v>11229</v>
      </c>
      <c r="I35" s="65">
        <v>365</v>
      </c>
    </row>
  </sheetData>
  <mergeCells count="3">
    <mergeCell ref="A2:C2"/>
    <mergeCell ref="D2:F2"/>
    <mergeCell ref="G2:I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0F2FB-5939-4903-9FEA-9E3A653D6719}">
  <dimension ref="A1:CM86"/>
  <sheetViews>
    <sheetView workbookViewId="0">
      <selection activeCell="L91" sqref="L91"/>
    </sheetView>
  </sheetViews>
  <sheetFormatPr defaultRowHeight="13.8" x14ac:dyDescent="0.25"/>
  <cols>
    <col min="1" max="91" width="8.88671875" style="1"/>
  </cols>
  <sheetData>
    <row r="1" spans="1:90" x14ac:dyDescent="0.25">
      <c r="A1" s="8" t="s">
        <v>95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x14ac:dyDescent="0.25">
      <c r="A2" s="9" t="s">
        <v>96</v>
      </c>
      <c r="B2" s="9" t="s">
        <v>6</v>
      </c>
      <c r="C2" s="9" t="s">
        <v>7</v>
      </c>
      <c r="D2" s="9" t="s">
        <v>8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14</v>
      </c>
      <c r="K2" s="9" t="s">
        <v>15</v>
      </c>
      <c r="L2" s="9" t="s">
        <v>16</v>
      </c>
      <c r="M2" s="9" t="s">
        <v>17</v>
      </c>
      <c r="N2" s="9" t="s">
        <v>18</v>
      </c>
      <c r="O2" s="9" t="s">
        <v>19</v>
      </c>
      <c r="P2" s="9" t="s">
        <v>20</v>
      </c>
      <c r="Q2" s="9" t="s">
        <v>21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42</v>
      </c>
      <c r="AM2" s="9" t="s">
        <v>43</v>
      </c>
      <c r="AN2" s="9" t="s">
        <v>44</v>
      </c>
      <c r="AO2" s="9" t="s">
        <v>45</v>
      </c>
      <c r="AP2" s="9" t="s">
        <v>46</v>
      </c>
      <c r="AQ2" s="9" t="s">
        <v>47</v>
      </c>
      <c r="AR2" s="9" t="s">
        <v>48</v>
      </c>
      <c r="AS2" s="9" t="s">
        <v>49</v>
      </c>
      <c r="AT2" s="9" t="s">
        <v>50</v>
      </c>
      <c r="AU2" s="9" t="s">
        <v>51</v>
      </c>
      <c r="AV2" s="9" t="s">
        <v>52</v>
      </c>
      <c r="AW2" s="9" t="s">
        <v>53</v>
      </c>
      <c r="AX2" s="9" t="s">
        <v>54</v>
      </c>
      <c r="AY2" s="9" t="s">
        <v>55</v>
      </c>
      <c r="AZ2" s="9" t="s">
        <v>56</v>
      </c>
      <c r="BA2" s="9" t="s">
        <v>57</v>
      </c>
      <c r="BB2" s="9" t="s">
        <v>58</v>
      </c>
      <c r="BC2" s="9" t="s">
        <v>59</v>
      </c>
      <c r="BD2" s="9" t="s">
        <v>60</v>
      </c>
      <c r="BE2" s="9" t="s">
        <v>61</v>
      </c>
      <c r="BF2" s="9" t="s">
        <v>62</v>
      </c>
      <c r="BG2" s="9" t="s">
        <v>63</v>
      </c>
      <c r="BH2" s="9" t="s">
        <v>64</v>
      </c>
      <c r="BI2" s="9" t="s">
        <v>65</v>
      </c>
      <c r="BJ2" s="9" t="s">
        <v>66</v>
      </c>
      <c r="BK2" s="9" t="s">
        <v>67</v>
      </c>
      <c r="BL2" s="9" t="s">
        <v>68</v>
      </c>
      <c r="BM2" s="9" t="s">
        <v>69</v>
      </c>
      <c r="BN2" s="9" t="s">
        <v>70</v>
      </c>
      <c r="BO2" s="9" t="s">
        <v>71</v>
      </c>
      <c r="BP2" s="9" t="s">
        <v>72</v>
      </c>
      <c r="BQ2" s="9" t="s">
        <v>73</v>
      </c>
      <c r="BR2" s="9" t="s">
        <v>74</v>
      </c>
      <c r="BS2" s="9" t="s">
        <v>75</v>
      </c>
      <c r="BT2" s="9" t="s">
        <v>76</v>
      </c>
      <c r="BU2" s="9" t="s">
        <v>77</v>
      </c>
      <c r="BV2" s="9" t="s">
        <v>78</v>
      </c>
      <c r="BW2" s="9" t="s">
        <v>79</v>
      </c>
      <c r="BX2" s="9" t="s">
        <v>80</v>
      </c>
      <c r="BY2" s="9" t="s">
        <v>81</v>
      </c>
      <c r="BZ2" s="9" t="s">
        <v>82</v>
      </c>
      <c r="CA2" s="9" t="s">
        <v>83</v>
      </c>
      <c r="CB2" s="9" t="s">
        <v>84</v>
      </c>
      <c r="CC2" s="9" t="s">
        <v>85</v>
      </c>
      <c r="CD2" s="9" t="s">
        <v>86</v>
      </c>
      <c r="CE2" s="9" t="s">
        <v>87</v>
      </c>
      <c r="CF2" s="9" t="s">
        <v>88</v>
      </c>
      <c r="CG2" s="9" t="s">
        <v>89</v>
      </c>
      <c r="CH2" s="9" t="s">
        <v>90</v>
      </c>
      <c r="CI2" s="9" t="s">
        <v>91</v>
      </c>
      <c r="CJ2" s="9" t="s">
        <v>92</v>
      </c>
      <c r="CK2" s="9" t="s">
        <v>93</v>
      </c>
      <c r="CL2" s="9" t="s">
        <v>94</v>
      </c>
    </row>
    <row r="3" spans="1:90" x14ac:dyDescent="0.25">
      <c r="A3" s="4" t="s">
        <v>97</v>
      </c>
      <c r="B3" s="4">
        <v>477</v>
      </c>
      <c r="C3" s="4">
        <v>409</v>
      </c>
      <c r="D3" s="4">
        <v>190.5</v>
      </c>
      <c r="E3" s="4">
        <v>144.5</v>
      </c>
      <c r="F3" s="4">
        <v>425.5</v>
      </c>
      <c r="G3" s="4">
        <v>112.5</v>
      </c>
      <c r="H3" s="4">
        <v>270</v>
      </c>
      <c r="I3" s="4">
        <v>509</v>
      </c>
      <c r="J3" s="4">
        <v>122.5</v>
      </c>
      <c r="K3" s="4">
        <v>1176.5</v>
      </c>
      <c r="L3" s="4">
        <v>298.5</v>
      </c>
      <c r="M3" s="4">
        <v>155.5</v>
      </c>
      <c r="N3" s="4">
        <v>44</v>
      </c>
      <c r="O3" s="4">
        <v>1052.5</v>
      </c>
      <c r="P3" s="4">
        <v>13</v>
      </c>
      <c r="Q3" s="4">
        <v>38</v>
      </c>
      <c r="R3" s="4">
        <v>359.5</v>
      </c>
      <c r="S3" s="4">
        <v>28</v>
      </c>
      <c r="T3" s="4">
        <v>3</v>
      </c>
      <c r="U3" s="4">
        <v>248.5</v>
      </c>
      <c r="V3" s="4">
        <v>66</v>
      </c>
      <c r="W3" s="4">
        <v>74.5</v>
      </c>
      <c r="X3" s="4">
        <v>133</v>
      </c>
      <c r="Y3" s="4">
        <v>14</v>
      </c>
      <c r="Z3" s="4">
        <v>115</v>
      </c>
      <c r="AA3" s="4">
        <v>763</v>
      </c>
      <c r="AB3" s="4">
        <v>298</v>
      </c>
      <c r="AC3" s="4">
        <v>76</v>
      </c>
      <c r="AD3" s="4">
        <v>2519</v>
      </c>
      <c r="AE3" s="4">
        <v>156</v>
      </c>
      <c r="AF3" s="4">
        <v>177.5</v>
      </c>
      <c r="AG3" s="4">
        <v>605</v>
      </c>
      <c r="AH3" s="4">
        <v>89</v>
      </c>
      <c r="AI3" s="4">
        <v>58</v>
      </c>
      <c r="AJ3" s="4">
        <v>270</v>
      </c>
      <c r="AK3" s="4">
        <v>60</v>
      </c>
      <c r="AL3" s="4">
        <v>4</v>
      </c>
      <c r="AM3" s="4">
        <v>4</v>
      </c>
      <c r="AN3" s="4">
        <v>75</v>
      </c>
      <c r="AO3" s="4">
        <v>197.5</v>
      </c>
      <c r="AP3" s="4">
        <v>27</v>
      </c>
      <c r="AQ3" s="4">
        <v>133</v>
      </c>
      <c r="AR3" s="4">
        <v>355.5</v>
      </c>
      <c r="AS3" s="4">
        <v>22</v>
      </c>
      <c r="AT3" s="4">
        <v>202.5</v>
      </c>
      <c r="AU3" s="4">
        <v>10</v>
      </c>
      <c r="AV3" s="4">
        <v>32</v>
      </c>
      <c r="AW3" s="4">
        <v>87.5</v>
      </c>
      <c r="AX3" s="4">
        <v>7</v>
      </c>
      <c r="AY3" s="4">
        <v>89</v>
      </c>
      <c r="AZ3" s="4">
        <v>325</v>
      </c>
      <c r="BA3" s="4">
        <v>36</v>
      </c>
      <c r="BB3" s="4">
        <v>128.5</v>
      </c>
      <c r="BC3" s="4">
        <v>87.5</v>
      </c>
      <c r="BD3" s="4">
        <v>109</v>
      </c>
      <c r="BE3" s="4">
        <v>157</v>
      </c>
      <c r="BF3" s="4">
        <v>136</v>
      </c>
      <c r="BG3" s="4">
        <v>11</v>
      </c>
      <c r="BH3" s="4">
        <v>310.5</v>
      </c>
      <c r="BI3" s="4">
        <v>34</v>
      </c>
      <c r="BJ3" s="4">
        <v>9</v>
      </c>
      <c r="BK3" s="4">
        <v>61</v>
      </c>
      <c r="BL3" s="4">
        <v>81.5</v>
      </c>
      <c r="BM3" s="4">
        <v>7</v>
      </c>
      <c r="BN3" s="4">
        <v>21</v>
      </c>
      <c r="BO3" s="4">
        <v>76</v>
      </c>
      <c r="BP3" s="4">
        <v>9</v>
      </c>
      <c r="BQ3" s="4">
        <v>29</v>
      </c>
      <c r="BR3" s="4">
        <v>79</v>
      </c>
      <c r="BS3" s="4">
        <v>21</v>
      </c>
      <c r="BT3" s="4">
        <v>66</v>
      </c>
      <c r="BU3" s="4">
        <v>79</v>
      </c>
      <c r="BV3" s="4">
        <v>14</v>
      </c>
      <c r="BW3" s="4">
        <v>43</v>
      </c>
      <c r="BX3" s="4">
        <v>124</v>
      </c>
      <c r="BY3" s="4">
        <v>24</v>
      </c>
      <c r="BZ3" s="4">
        <v>42</v>
      </c>
      <c r="CA3" s="4">
        <v>58</v>
      </c>
      <c r="CB3" s="4">
        <v>77</v>
      </c>
      <c r="CC3" s="4">
        <v>33</v>
      </c>
      <c r="CD3" s="4">
        <v>175</v>
      </c>
      <c r="CE3" s="4">
        <v>22</v>
      </c>
      <c r="CF3" s="4">
        <v>39</v>
      </c>
      <c r="CG3" s="4">
        <v>55</v>
      </c>
      <c r="CH3" s="4">
        <v>128</v>
      </c>
      <c r="CI3" s="4">
        <v>20</v>
      </c>
      <c r="CJ3" s="4">
        <v>186.5</v>
      </c>
      <c r="CK3" s="4">
        <v>4</v>
      </c>
      <c r="CL3" s="4">
        <v>32</v>
      </c>
    </row>
    <row r="4" spans="1:90" x14ac:dyDescent="0.25">
      <c r="A4" s="4" t="s">
        <v>98</v>
      </c>
      <c r="B4" s="4">
        <v>791</v>
      </c>
      <c r="C4" s="4">
        <v>631</v>
      </c>
      <c r="D4" s="4">
        <v>542.5</v>
      </c>
      <c r="E4" s="4">
        <v>593.5</v>
      </c>
      <c r="F4" s="4">
        <v>1347.5</v>
      </c>
      <c r="G4" s="4">
        <v>431.5</v>
      </c>
      <c r="H4" s="4">
        <v>698</v>
      </c>
      <c r="I4" s="4">
        <v>1566.5</v>
      </c>
      <c r="J4" s="4">
        <v>564</v>
      </c>
      <c r="K4" s="4">
        <v>508.5</v>
      </c>
      <c r="L4" s="4">
        <v>1121.5</v>
      </c>
      <c r="M4" s="4">
        <v>764.5</v>
      </c>
      <c r="N4" s="4">
        <v>51</v>
      </c>
      <c r="O4" s="4">
        <v>1579</v>
      </c>
      <c r="P4" s="4">
        <v>32</v>
      </c>
      <c r="Q4" s="4">
        <v>36</v>
      </c>
      <c r="R4" s="4">
        <v>515.5</v>
      </c>
      <c r="S4" s="4">
        <v>34</v>
      </c>
      <c r="T4" s="4">
        <v>16</v>
      </c>
      <c r="U4" s="4">
        <v>1277.5</v>
      </c>
      <c r="V4" s="4">
        <v>77</v>
      </c>
      <c r="W4" s="4">
        <v>183</v>
      </c>
      <c r="X4" s="4">
        <v>392</v>
      </c>
      <c r="Y4" s="4">
        <v>54</v>
      </c>
      <c r="Z4" s="4">
        <v>245.5</v>
      </c>
      <c r="AA4" s="4">
        <v>1193</v>
      </c>
      <c r="AB4" s="4">
        <v>788</v>
      </c>
      <c r="AC4" s="4">
        <v>75</v>
      </c>
      <c r="AD4" s="4">
        <v>2180</v>
      </c>
      <c r="AE4" s="4">
        <v>156</v>
      </c>
      <c r="AF4" s="4">
        <v>189</v>
      </c>
      <c r="AG4" s="4">
        <v>623.5</v>
      </c>
      <c r="AH4" s="4">
        <v>82.5</v>
      </c>
      <c r="AI4" s="4">
        <v>32</v>
      </c>
      <c r="AJ4" s="4">
        <v>593.5</v>
      </c>
      <c r="AK4" s="4">
        <v>53</v>
      </c>
      <c r="AL4" s="4">
        <v>1</v>
      </c>
      <c r="AM4" s="4">
        <v>5</v>
      </c>
      <c r="AN4" s="4">
        <v>87</v>
      </c>
      <c r="AO4" s="4">
        <v>400.5</v>
      </c>
      <c r="AP4" s="4">
        <v>27</v>
      </c>
      <c r="AQ4" s="4">
        <v>62</v>
      </c>
      <c r="AR4" s="4">
        <v>339</v>
      </c>
      <c r="AS4" s="4">
        <v>17</v>
      </c>
      <c r="AT4" s="4">
        <v>417.5</v>
      </c>
      <c r="AU4" s="4">
        <v>33</v>
      </c>
      <c r="AV4" s="4">
        <v>83</v>
      </c>
      <c r="AW4" s="4">
        <v>605</v>
      </c>
      <c r="AX4" s="4">
        <v>52.5</v>
      </c>
      <c r="AY4" s="4">
        <v>71</v>
      </c>
      <c r="AZ4" s="4">
        <v>301</v>
      </c>
      <c r="BA4" s="4">
        <v>182.5</v>
      </c>
      <c r="BB4" s="4">
        <v>426.5</v>
      </c>
      <c r="BC4" s="4">
        <v>117</v>
      </c>
      <c r="BD4" s="4">
        <v>370.5</v>
      </c>
      <c r="BE4" s="4">
        <v>436.5</v>
      </c>
      <c r="BF4" s="4">
        <v>319</v>
      </c>
      <c r="BG4" s="4">
        <v>17</v>
      </c>
      <c r="BH4" s="4">
        <v>827</v>
      </c>
      <c r="BI4" s="4">
        <v>46</v>
      </c>
      <c r="BJ4" s="4">
        <v>99</v>
      </c>
      <c r="BK4" s="4">
        <v>124</v>
      </c>
      <c r="BL4" s="4">
        <v>707</v>
      </c>
      <c r="BM4" s="4">
        <v>57</v>
      </c>
      <c r="BN4" s="4">
        <v>116</v>
      </c>
      <c r="BO4" s="4">
        <v>501</v>
      </c>
      <c r="BP4" s="4">
        <v>83</v>
      </c>
      <c r="BQ4" s="4">
        <v>211</v>
      </c>
      <c r="BR4" s="4">
        <v>82.5</v>
      </c>
      <c r="BS4" s="4">
        <v>19</v>
      </c>
      <c r="BT4" s="4">
        <v>71</v>
      </c>
      <c r="BU4" s="4">
        <v>70</v>
      </c>
      <c r="BV4" s="4">
        <v>13</v>
      </c>
      <c r="BW4" s="4">
        <v>45</v>
      </c>
      <c r="BX4" s="4">
        <v>116.5</v>
      </c>
      <c r="BY4" s="4">
        <v>33</v>
      </c>
      <c r="BZ4" s="4">
        <v>42</v>
      </c>
      <c r="CA4" s="4">
        <v>103</v>
      </c>
      <c r="CB4" s="4">
        <v>67</v>
      </c>
      <c r="CC4" s="4">
        <v>27</v>
      </c>
      <c r="CD4" s="4">
        <v>221</v>
      </c>
      <c r="CE4" s="4">
        <v>16</v>
      </c>
      <c r="CF4" s="4">
        <v>62</v>
      </c>
      <c r="CG4" s="4">
        <v>47</v>
      </c>
      <c r="CH4" s="4">
        <v>110</v>
      </c>
      <c r="CI4" s="4">
        <v>18</v>
      </c>
      <c r="CJ4" s="4">
        <v>216</v>
      </c>
      <c r="CK4" s="4">
        <v>9</v>
      </c>
      <c r="CL4" s="4">
        <v>23</v>
      </c>
    </row>
    <row r="5" spans="1:90" x14ac:dyDescent="0.25">
      <c r="A5" s="4" t="s">
        <v>99</v>
      </c>
      <c r="B5" s="4">
        <v>1794</v>
      </c>
      <c r="C5" s="4">
        <v>1044</v>
      </c>
      <c r="D5" s="4">
        <v>1309</v>
      </c>
      <c r="E5" s="4">
        <v>922</v>
      </c>
      <c r="F5" s="4">
        <v>1918</v>
      </c>
      <c r="G5" s="4">
        <v>740</v>
      </c>
      <c r="H5" s="4">
        <v>1456</v>
      </c>
      <c r="I5" s="4">
        <v>2503</v>
      </c>
      <c r="J5" s="4">
        <v>1211</v>
      </c>
      <c r="K5" s="4">
        <v>654</v>
      </c>
      <c r="L5" s="4">
        <v>2857</v>
      </c>
      <c r="M5" s="4">
        <v>1999</v>
      </c>
      <c r="N5" s="4">
        <v>168</v>
      </c>
      <c r="O5" s="4">
        <v>1178</v>
      </c>
      <c r="P5" s="4">
        <v>148</v>
      </c>
      <c r="Q5" s="4">
        <v>191</v>
      </c>
      <c r="R5" s="4">
        <v>1340</v>
      </c>
      <c r="S5" s="4">
        <v>220</v>
      </c>
      <c r="T5" s="4">
        <v>55</v>
      </c>
      <c r="U5" s="4">
        <v>3650</v>
      </c>
      <c r="V5" s="4">
        <v>385</v>
      </c>
      <c r="W5" s="4">
        <v>756</v>
      </c>
      <c r="X5" s="4">
        <v>840</v>
      </c>
      <c r="Y5" s="4">
        <v>328</v>
      </c>
      <c r="Z5" s="4">
        <v>239</v>
      </c>
      <c r="AA5" s="4">
        <v>945</v>
      </c>
      <c r="AB5" s="4">
        <v>969</v>
      </c>
      <c r="AC5" s="4">
        <v>237</v>
      </c>
      <c r="AD5" s="4">
        <v>4993</v>
      </c>
      <c r="AE5" s="4">
        <v>450</v>
      </c>
      <c r="AF5" s="4">
        <v>683</v>
      </c>
      <c r="AG5" s="4">
        <v>1556</v>
      </c>
      <c r="AH5" s="4">
        <v>391</v>
      </c>
      <c r="AI5" s="4">
        <v>113</v>
      </c>
      <c r="AJ5" s="4">
        <v>1320</v>
      </c>
      <c r="AK5" s="4">
        <v>211</v>
      </c>
      <c r="AL5" s="4">
        <v>7</v>
      </c>
      <c r="AM5" s="4">
        <v>11</v>
      </c>
      <c r="AN5" s="4">
        <v>349</v>
      </c>
      <c r="AO5" s="4">
        <v>1173</v>
      </c>
      <c r="AP5" s="4">
        <v>193</v>
      </c>
      <c r="AQ5" s="4">
        <v>341</v>
      </c>
      <c r="AR5" s="4">
        <v>744</v>
      </c>
      <c r="AS5" s="4">
        <v>125</v>
      </c>
      <c r="AT5" s="4">
        <v>1190</v>
      </c>
      <c r="AU5" s="4">
        <v>102</v>
      </c>
      <c r="AV5" s="4">
        <v>187</v>
      </c>
      <c r="AW5" s="4">
        <v>1298</v>
      </c>
      <c r="AX5" s="4">
        <v>220</v>
      </c>
      <c r="AY5" s="4">
        <v>300</v>
      </c>
      <c r="AZ5" s="4">
        <v>1879</v>
      </c>
      <c r="BA5" s="4">
        <v>352</v>
      </c>
      <c r="BB5" s="4">
        <v>1185</v>
      </c>
      <c r="BC5" s="4">
        <v>533</v>
      </c>
      <c r="BD5" s="4">
        <v>986</v>
      </c>
      <c r="BE5" s="4">
        <v>1220</v>
      </c>
      <c r="BF5" s="4">
        <v>464</v>
      </c>
      <c r="BG5" s="4">
        <v>29</v>
      </c>
      <c r="BH5" s="4">
        <v>1019</v>
      </c>
      <c r="BI5" s="4">
        <v>200</v>
      </c>
      <c r="BJ5" s="4">
        <v>214</v>
      </c>
      <c r="BK5" s="4">
        <v>741</v>
      </c>
      <c r="BL5" s="4">
        <v>1343</v>
      </c>
      <c r="BM5" s="4">
        <v>242</v>
      </c>
      <c r="BN5" s="4">
        <v>831</v>
      </c>
      <c r="BO5" s="4">
        <v>1234</v>
      </c>
      <c r="BP5" s="4">
        <v>331</v>
      </c>
      <c r="BQ5" s="4">
        <v>1104</v>
      </c>
      <c r="BR5" s="4">
        <v>125</v>
      </c>
      <c r="BS5" s="4">
        <v>39</v>
      </c>
      <c r="BT5" s="4">
        <v>315</v>
      </c>
      <c r="BU5" s="4">
        <v>199</v>
      </c>
      <c r="BV5" s="4">
        <v>65</v>
      </c>
      <c r="BW5" s="4">
        <v>200</v>
      </c>
      <c r="BX5" s="4">
        <v>576</v>
      </c>
      <c r="BY5" s="4">
        <v>124</v>
      </c>
      <c r="BZ5" s="4">
        <v>177</v>
      </c>
      <c r="CA5" s="4">
        <v>408</v>
      </c>
      <c r="CB5" s="4">
        <v>419</v>
      </c>
      <c r="CC5" s="4">
        <v>168</v>
      </c>
      <c r="CD5" s="4">
        <v>343</v>
      </c>
      <c r="CE5" s="4">
        <v>54</v>
      </c>
      <c r="CF5" s="4">
        <v>309</v>
      </c>
      <c r="CG5" s="4">
        <v>144</v>
      </c>
      <c r="CH5" s="4">
        <v>331</v>
      </c>
      <c r="CI5" s="4">
        <v>86</v>
      </c>
      <c r="CJ5" s="4">
        <v>669</v>
      </c>
      <c r="CK5" s="4">
        <v>65</v>
      </c>
      <c r="CL5" s="4">
        <v>174</v>
      </c>
    </row>
    <row r="6" spans="1:90" x14ac:dyDescent="0.25">
      <c r="A6" s="4" t="s">
        <v>100</v>
      </c>
      <c r="B6" s="4">
        <v>228</v>
      </c>
      <c r="C6" s="4">
        <v>215</v>
      </c>
      <c r="D6" s="4">
        <v>185</v>
      </c>
      <c r="E6" s="4">
        <v>94</v>
      </c>
      <c r="F6" s="4">
        <v>459</v>
      </c>
      <c r="G6" s="4">
        <v>115</v>
      </c>
      <c r="H6" s="4">
        <v>148</v>
      </c>
      <c r="I6" s="4">
        <v>565</v>
      </c>
      <c r="J6" s="4">
        <v>136</v>
      </c>
      <c r="K6" s="4">
        <v>26</v>
      </c>
      <c r="L6" s="4">
        <v>480</v>
      </c>
      <c r="M6" s="4">
        <v>362</v>
      </c>
      <c r="N6" s="4">
        <v>25</v>
      </c>
      <c r="O6" s="4">
        <v>506</v>
      </c>
      <c r="P6" s="4">
        <v>20</v>
      </c>
      <c r="Q6" s="4">
        <v>10</v>
      </c>
      <c r="R6" s="4">
        <v>357</v>
      </c>
      <c r="S6" s="4">
        <v>42</v>
      </c>
      <c r="T6" s="4">
        <v>12</v>
      </c>
      <c r="U6" s="4">
        <v>919</v>
      </c>
      <c r="V6" s="4">
        <v>95</v>
      </c>
      <c r="W6" s="4">
        <v>182</v>
      </c>
      <c r="X6" s="4">
        <v>475</v>
      </c>
      <c r="Y6" s="4">
        <v>51</v>
      </c>
      <c r="Z6" s="4">
        <v>46</v>
      </c>
      <c r="AA6" s="4">
        <v>232</v>
      </c>
      <c r="AB6" s="4">
        <v>140</v>
      </c>
      <c r="AC6" s="4">
        <v>20</v>
      </c>
      <c r="AD6" s="4">
        <v>1697</v>
      </c>
      <c r="AE6" s="4">
        <v>53</v>
      </c>
      <c r="AF6" s="4">
        <v>76</v>
      </c>
      <c r="AG6" s="4">
        <v>481</v>
      </c>
      <c r="AH6" s="4">
        <v>57</v>
      </c>
      <c r="AI6" s="4">
        <v>9</v>
      </c>
      <c r="AJ6" s="4">
        <v>153</v>
      </c>
      <c r="AK6" s="4">
        <v>31</v>
      </c>
      <c r="AL6" s="4">
        <v>3</v>
      </c>
      <c r="AM6" s="4">
        <v>0</v>
      </c>
      <c r="AN6" s="4">
        <v>91</v>
      </c>
      <c r="AO6" s="4">
        <v>363</v>
      </c>
      <c r="AP6" s="4">
        <v>63</v>
      </c>
      <c r="AQ6" s="4">
        <v>49</v>
      </c>
      <c r="AR6" s="4">
        <v>162</v>
      </c>
      <c r="AS6" s="4">
        <v>15</v>
      </c>
      <c r="AT6" s="4">
        <v>163</v>
      </c>
      <c r="AU6" s="4">
        <v>24</v>
      </c>
      <c r="AV6" s="4">
        <v>33</v>
      </c>
      <c r="AW6" s="4">
        <v>254</v>
      </c>
      <c r="AX6" s="4">
        <v>53</v>
      </c>
      <c r="AY6" s="4">
        <v>53</v>
      </c>
      <c r="AZ6" s="4">
        <v>312</v>
      </c>
      <c r="BA6" s="4">
        <v>111</v>
      </c>
      <c r="BB6" s="4">
        <v>156</v>
      </c>
      <c r="BC6" s="4">
        <v>54</v>
      </c>
      <c r="BD6" s="4">
        <v>227</v>
      </c>
      <c r="BE6" s="4">
        <v>238</v>
      </c>
      <c r="BF6" s="4">
        <v>102</v>
      </c>
      <c r="BG6" s="4">
        <v>10</v>
      </c>
      <c r="BH6" s="4">
        <v>284</v>
      </c>
      <c r="BI6" s="4">
        <v>20</v>
      </c>
      <c r="BJ6" s="4">
        <v>47</v>
      </c>
      <c r="BK6" s="4">
        <v>109</v>
      </c>
      <c r="BL6" s="4">
        <v>180</v>
      </c>
      <c r="BM6" s="4">
        <v>50</v>
      </c>
      <c r="BN6" s="4">
        <v>71</v>
      </c>
      <c r="BO6" s="4">
        <v>177</v>
      </c>
      <c r="BP6" s="4">
        <v>72</v>
      </c>
      <c r="BQ6" s="4">
        <v>116</v>
      </c>
      <c r="BR6" s="4">
        <v>21</v>
      </c>
      <c r="BS6" s="4">
        <v>12</v>
      </c>
      <c r="BT6" s="4">
        <v>42</v>
      </c>
      <c r="BU6" s="4">
        <v>24</v>
      </c>
      <c r="BV6" s="4">
        <v>15</v>
      </c>
      <c r="BW6" s="4">
        <v>48</v>
      </c>
      <c r="BX6" s="4">
        <v>73</v>
      </c>
      <c r="BY6" s="4">
        <v>25</v>
      </c>
      <c r="BZ6" s="4">
        <v>25</v>
      </c>
      <c r="CA6" s="4">
        <v>64</v>
      </c>
      <c r="CB6" s="4">
        <v>72</v>
      </c>
      <c r="CC6" s="4">
        <v>43</v>
      </c>
      <c r="CD6" s="4">
        <v>104</v>
      </c>
      <c r="CE6" s="4">
        <v>52</v>
      </c>
      <c r="CF6" s="4">
        <v>166</v>
      </c>
      <c r="CG6" s="4">
        <v>22</v>
      </c>
      <c r="CH6" s="4">
        <v>151</v>
      </c>
      <c r="CI6" s="4">
        <v>11</v>
      </c>
      <c r="CJ6" s="4">
        <v>161</v>
      </c>
      <c r="CK6" s="4">
        <v>13</v>
      </c>
      <c r="CL6" s="4">
        <v>36</v>
      </c>
    </row>
    <row r="7" spans="1:90" x14ac:dyDescent="0.25">
      <c r="A7" s="4" t="s">
        <v>101</v>
      </c>
      <c r="B7" s="4">
        <v>182</v>
      </c>
      <c r="C7" s="4">
        <v>130</v>
      </c>
      <c r="D7" s="4">
        <v>75</v>
      </c>
      <c r="E7" s="4">
        <v>26</v>
      </c>
      <c r="F7" s="4">
        <v>105</v>
      </c>
      <c r="G7" s="4">
        <v>42</v>
      </c>
      <c r="H7" s="4">
        <v>61</v>
      </c>
      <c r="I7" s="4">
        <v>130</v>
      </c>
      <c r="J7" s="4">
        <v>44</v>
      </c>
      <c r="K7" s="4">
        <v>29</v>
      </c>
      <c r="L7" s="4">
        <v>76</v>
      </c>
      <c r="M7" s="4">
        <v>96</v>
      </c>
      <c r="N7" s="4">
        <v>12</v>
      </c>
      <c r="O7" s="4">
        <v>192</v>
      </c>
      <c r="P7" s="4">
        <v>4</v>
      </c>
      <c r="Q7" s="4">
        <v>2</v>
      </c>
      <c r="R7" s="4">
        <v>43</v>
      </c>
      <c r="S7" s="4">
        <v>5</v>
      </c>
      <c r="T7" s="4">
        <v>3</v>
      </c>
      <c r="U7" s="4">
        <v>201</v>
      </c>
      <c r="V7" s="4">
        <v>49</v>
      </c>
      <c r="W7" s="4">
        <v>33</v>
      </c>
      <c r="X7" s="4">
        <v>59</v>
      </c>
      <c r="Y7" s="4">
        <v>13</v>
      </c>
      <c r="Z7" s="4">
        <v>26</v>
      </c>
      <c r="AA7" s="4">
        <v>109</v>
      </c>
      <c r="AB7" s="4">
        <v>67</v>
      </c>
      <c r="AC7" s="4">
        <v>18</v>
      </c>
      <c r="AD7" s="4">
        <v>786</v>
      </c>
      <c r="AE7" s="4">
        <v>30</v>
      </c>
      <c r="AF7" s="4">
        <v>40</v>
      </c>
      <c r="AG7" s="4">
        <v>151</v>
      </c>
      <c r="AH7" s="4">
        <v>26</v>
      </c>
      <c r="AI7" s="4">
        <v>3</v>
      </c>
      <c r="AJ7" s="4">
        <v>57</v>
      </c>
      <c r="AK7" s="4">
        <v>7</v>
      </c>
      <c r="AL7" s="4">
        <v>0</v>
      </c>
      <c r="AM7" s="4">
        <v>0</v>
      </c>
      <c r="AN7" s="4">
        <v>39</v>
      </c>
      <c r="AO7" s="4">
        <v>92</v>
      </c>
      <c r="AP7" s="4">
        <v>16</v>
      </c>
      <c r="AQ7" s="4">
        <v>12</v>
      </c>
      <c r="AR7" s="4">
        <v>64</v>
      </c>
      <c r="AS7" s="4">
        <v>5</v>
      </c>
      <c r="AT7" s="4">
        <v>103</v>
      </c>
      <c r="AU7" s="4">
        <v>6</v>
      </c>
      <c r="AV7" s="4">
        <v>26</v>
      </c>
      <c r="AW7" s="4">
        <v>128</v>
      </c>
      <c r="AX7" s="4">
        <v>19</v>
      </c>
      <c r="AY7" s="4">
        <v>22</v>
      </c>
      <c r="AZ7" s="4">
        <v>39</v>
      </c>
      <c r="BA7" s="4">
        <v>7</v>
      </c>
      <c r="BB7" s="4">
        <v>25</v>
      </c>
      <c r="BC7" s="4">
        <v>48</v>
      </c>
      <c r="BD7" s="4">
        <v>73</v>
      </c>
      <c r="BE7" s="4">
        <v>99</v>
      </c>
      <c r="BF7" s="4">
        <v>57</v>
      </c>
      <c r="BG7" s="4">
        <v>3</v>
      </c>
      <c r="BH7" s="4">
        <v>82</v>
      </c>
      <c r="BI7" s="4">
        <v>12</v>
      </c>
      <c r="BJ7" s="4">
        <v>9</v>
      </c>
      <c r="BK7" s="4">
        <v>38</v>
      </c>
      <c r="BL7" s="4">
        <v>92</v>
      </c>
      <c r="BM7" s="4">
        <v>6</v>
      </c>
      <c r="BN7" s="4">
        <v>29</v>
      </c>
      <c r="BO7" s="4">
        <v>80</v>
      </c>
      <c r="BP7" s="4">
        <v>21</v>
      </c>
      <c r="BQ7" s="4">
        <v>61</v>
      </c>
      <c r="BR7" s="4">
        <v>33</v>
      </c>
      <c r="BS7" s="4">
        <v>7</v>
      </c>
      <c r="BT7" s="4">
        <v>27</v>
      </c>
      <c r="BU7" s="4">
        <v>10</v>
      </c>
      <c r="BV7" s="4">
        <v>3</v>
      </c>
      <c r="BW7" s="4">
        <v>15</v>
      </c>
      <c r="BX7" s="4">
        <v>62</v>
      </c>
      <c r="BY7" s="4">
        <v>5</v>
      </c>
      <c r="BZ7" s="4">
        <v>12</v>
      </c>
      <c r="CA7" s="4">
        <v>46</v>
      </c>
      <c r="CB7" s="4">
        <v>15</v>
      </c>
      <c r="CC7" s="4">
        <v>14</v>
      </c>
      <c r="CD7" s="4">
        <v>12</v>
      </c>
      <c r="CE7" s="4">
        <v>6</v>
      </c>
      <c r="CF7" s="4">
        <v>23</v>
      </c>
      <c r="CG7" s="4">
        <v>14</v>
      </c>
      <c r="CH7" s="4">
        <v>75</v>
      </c>
      <c r="CI7" s="4">
        <v>7</v>
      </c>
      <c r="CJ7" s="4">
        <v>63</v>
      </c>
      <c r="CK7" s="4">
        <v>4</v>
      </c>
      <c r="CL7" s="4">
        <v>12</v>
      </c>
    </row>
    <row r="8" spans="1:90" x14ac:dyDescent="0.25">
      <c r="A8" s="4" t="s">
        <v>102</v>
      </c>
      <c r="B8" s="4">
        <v>375</v>
      </c>
      <c r="C8" s="4">
        <v>272</v>
      </c>
      <c r="D8" s="4">
        <v>260</v>
      </c>
      <c r="E8" s="4">
        <v>96</v>
      </c>
      <c r="F8" s="4">
        <v>484</v>
      </c>
      <c r="G8" s="4">
        <v>145</v>
      </c>
      <c r="H8" s="4">
        <v>210</v>
      </c>
      <c r="I8" s="4">
        <v>656.5</v>
      </c>
      <c r="J8" s="4">
        <v>247</v>
      </c>
      <c r="K8" s="4">
        <v>217</v>
      </c>
      <c r="L8" s="4">
        <v>461</v>
      </c>
      <c r="M8" s="4">
        <v>267</v>
      </c>
      <c r="N8" s="4">
        <v>159</v>
      </c>
      <c r="O8" s="4">
        <v>1295.5</v>
      </c>
      <c r="P8" s="4">
        <v>36</v>
      </c>
      <c r="Q8" s="4">
        <v>65</v>
      </c>
      <c r="R8" s="4">
        <v>1540.5</v>
      </c>
      <c r="S8" s="4">
        <v>150</v>
      </c>
      <c r="T8" s="4">
        <v>32</v>
      </c>
      <c r="U8" s="4">
        <v>1703</v>
      </c>
      <c r="V8" s="4">
        <v>251</v>
      </c>
      <c r="W8" s="4">
        <v>403.5</v>
      </c>
      <c r="X8" s="4">
        <v>852.5</v>
      </c>
      <c r="Y8" s="4">
        <v>292.5</v>
      </c>
      <c r="Z8" s="4">
        <v>318</v>
      </c>
      <c r="AA8" s="4">
        <v>1285</v>
      </c>
      <c r="AB8" s="4">
        <v>964</v>
      </c>
      <c r="AC8" s="4">
        <v>81</v>
      </c>
      <c r="AD8" s="4">
        <v>4324</v>
      </c>
      <c r="AE8" s="4">
        <v>246</v>
      </c>
      <c r="AF8" s="4">
        <v>693</v>
      </c>
      <c r="AG8" s="4">
        <v>1400</v>
      </c>
      <c r="AH8" s="4">
        <v>216.5</v>
      </c>
      <c r="AI8" s="4">
        <v>41</v>
      </c>
      <c r="AJ8" s="4">
        <v>1262</v>
      </c>
      <c r="AK8" s="4">
        <v>128.5</v>
      </c>
      <c r="AL8" s="4">
        <v>2</v>
      </c>
      <c r="AM8" s="4">
        <v>4</v>
      </c>
      <c r="AN8" s="4">
        <v>150</v>
      </c>
      <c r="AO8" s="4">
        <v>617</v>
      </c>
      <c r="AP8" s="4">
        <v>104.5</v>
      </c>
      <c r="AQ8" s="4">
        <v>99.5</v>
      </c>
      <c r="AR8" s="4">
        <v>322</v>
      </c>
      <c r="AS8" s="4">
        <v>33</v>
      </c>
      <c r="AT8" s="4">
        <v>265.5</v>
      </c>
      <c r="AU8" s="4">
        <v>37</v>
      </c>
      <c r="AV8" s="4">
        <v>49</v>
      </c>
      <c r="AW8" s="4">
        <v>213.5</v>
      </c>
      <c r="AX8" s="4">
        <v>77.5</v>
      </c>
      <c r="AY8" s="4">
        <v>186</v>
      </c>
      <c r="AZ8" s="4">
        <v>425</v>
      </c>
      <c r="BA8" s="4">
        <v>121</v>
      </c>
      <c r="BB8" s="4">
        <v>273.5</v>
      </c>
      <c r="BC8" s="4">
        <v>110</v>
      </c>
      <c r="BD8" s="4">
        <v>232</v>
      </c>
      <c r="BE8" s="4">
        <v>257.5</v>
      </c>
      <c r="BF8" s="4">
        <v>189.5</v>
      </c>
      <c r="BG8" s="4">
        <v>33</v>
      </c>
      <c r="BH8" s="4">
        <v>776.5</v>
      </c>
      <c r="BI8" s="4">
        <v>165.5</v>
      </c>
      <c r="BJ8" s="4">
        <v>119.5</v>
      </c>
      <c r="BK8" s="4">
        <v>305.5</v>
      </c>
      <c r="BL8" s="4">
        <v>646</v>
      </c>
      <c r="BM8" s="4">
        <v>75.5</v>
      </c>
      <c r="BN8" s="4">
        <v>308.5</v>
      </c>
      <c r="BO8" s="4">
        <v>498</v>
      </c>
      <c r="BP8" s="4">
        <v>112.5</v>
      </c>
      <c r="BQ8" s="4">
        <v>343</v>
      </c>
      <c r="BR8" s="4">
        <v>74</v>
      </c>
      <c r="BS8" s="4">
        <v>41</v>
      </c>
      <c r="BT8" s="4">
        <v>179</v>
      </c>
      <c r="BU8" s="4">
        <v>197</v>
      </c>
      <c r="BV8" s="4">
        <v>38</v>
      </c>
      <c r="BW8" s="4">
        <v>137</v>
      </c>
      <c r="BX8" s="4">
        <v>377</v>
      </c>
      <c r="BY8" s="4">
        <v>107</v>
      </c>
      <c r="BZ8" s="4">
        <v>133</v>
      </c>
      <c r="CA8" s="4">
        <v>222.5</v>
      </c>
      <c r="CB8" s="4">
        <v>330</v>
      </c>
      <c r="CC8" s="4">
        <v>114</v>
      </c>
      <c r="CD8" s="4">
        <v>159.5</v>
      </c>
      <c r="CE8" s="4">
        <v>46</v>
      </c>
      <c r="CF8" s="4">
        <v>174</v>
      </c>
      <c r="CG8" s="4">
        <v>207.5</v>
      </c>
      <c r="CH8" s="4">
        <v>364.5</v>
      </c>
      <c r="CI8" s="4">
        <v>59</v>
      </c>
      <c r="CJ8" s="4">
        <v>324</v>
      </c>
      <c r="CK8" s="4">
        <v>30</v>
      </c>
      <c r="CL8" s="4">
        <v>60</v>
      </c>
    </row>
    <row r="9" spans="1:90" x14ac:dyDescent="0.25">
      <c r="A9" s="4" t="s">
        <v>103</v>
      </c>
      <c r="B9" s="4">
        <v>609</v>
      </c>
      <c r="C9" s="4">
        <v>356</v>
      </c>
      <c r="D9" s="4">
        <v>225</v>
      </c>
      <c r="E9" s="4">
        <v>219</v>
      </c>
      <c r="F9" s="4">
        <v>386</v>
      </c>
      <c r="G9" s="4">
        <v>144</v>
      </c>
      <c r="H9" s="4">
        <v>275</v>
      </c>
      <c r="I9" s="4">
        <v>468</v>
      </c>
      <c r="J9" s="4">
        <v>186</v>
      </c>
      <c r="K9" s="4">
        <v>259</v>
      </c>
      <c r="L9" s="4">
        <v>505</v>
      </c>
      <c r="M9" s="4">
        <v>282</v>
      </c>
      <c r="N9" s="4">
        <v>107</v>
      </c>
      <c r="O9" s="4">
        <v>1872</v>
      </c>
      <c r="P9" s="4">
        <v>93</v>
      </c>
      <c r="Q9" s="4">
        <v>52</v>
      </c>
      <c r="R9" s="4">
        <v>709</v>
      </c>
      <c r="S9" s="4">
        <v>55</v>
      </c>
      <c r="T9" s="4">
        <v>13</v>
      </c>
      <c r="U9" s="4">
        <v>1179</v>
      </c>
      <c r="V9" s="4">
        <v>118</v>
      </c>
      <c r="W9" s="4">
        <v>213</v>
      </c>
      <c r="X9" s="4">
        <v>250</v>
      </c>
      <c r="Y9" s="4">
        <v>56</v>
      </c>
      <c r="Z9" s="4">
        <v>71</v>
      </c>
      <c r="AA9" s="4">
        <v>603</v>
      </c>
      <c r="AB9" s="4">
        <v>152</v>
      </c>
      <c r="AC9" s="4">
        <v>80</v>
      </c>
      <c r="AD9" s="4">
        <v>2541</v>
      </c>
      <c r="AE9" s="4">
        <v>159</v>
      </c>
      <c r="AF9" s="4">
        <v>221</v>
      </c>
      <c r="AG9" s="4">
        <v>739</v>
      </c>
      <c r="AH9" s="4">
        <v>103</v>
      </c>
      <c r="AI9" s="4">
        <v>45</v>
      </c>
      <c r="AJ9" s="4">
        <v>1411</v>
      </c>
      <c r="AK9" s="4">
        <v>54</v>
      </c>
      <c r="AL9" s="4">
        <v>7</v>
      </c>
      <c r="AM9" s="4">
        <v>5</v>
      </c>
      <c r="AN9" s="4">
        <v>121</v>
      </c>
      <c r="AO9" s="4">
        <v>556</v>
      </c>
      <c r="AP9" s="4">
        <v>67</v>
      </c>
      <c r="AQ9" s="4">
        <v>215</v>
      </c>
      <c r="AR9" s="4">
        <v>749</v>
      </c>
      <c r="AS9" s="4">
        <v>54</v>
      </c>
      <c r="AT9" s="4">
        <v>339</v>
      </c>
      <c r="AU9" s="4">
        <v>14</v>
      </c>
      <c r="AV9" s="4">
        <v>52</v>
      </c>
      <c r="AW9" s="4">
        <v>205</v>
      </c>
      <c r="AX9" s="4">
        <v>19</v>
      </c>
      <c r="AY9" s="4">
        <v>90</v>
      </c>
      <c r="AZ9" s="4">
        <v>373</v>
      </c>
      <c r="BA9" s="4">
        <v>42</v>
      </c>
      <c r="BB9" s="4">
        <v>129</v>
      </c>
      <c r="BC9" s="4">
        <v>65</v>
      </c>
      <c r="BD9" s="4">
        <v>92</v>
      </c>
      <c r="BE9" s="4">
        <v>190</v>
      </c>
      <c r="BF9" s="4">
        <v>79</v>
      </c>
      <c r="BG9" s="4">
        <v>7</v>
      </c>
      <c r="BH9" s="4">
        <v>220</v>
      </c>
      <c r="BI9" s="4">
        <v>67</v>
      </c>
      <c r="BJ9" s="4">
        <v>37</v>
      </c>
      <c r="BK9" s="4">
        <v>273</v>
      </c>
      <c r="BL9" s="4">
        <v>237</v>
      </c>
      <c r="BM9" s="4">
        <v>34</v>
      </c>
      <c r="BN9" s="4">
        <v>131</v>
      </c>
      <c r="BO9" s="4">
        <v>408</v>
      </c>
      <c r="BP9" s="4">
        <v>64</v>
      </c>
      <c r="BQ9" s="4">
        <v>254</v>
      </c>
      <c r="BR9" s="4">
        <v>63</v>
      </c>
      <c r="BS9" s="4">
        <v>31</v>
      </c>
      <c r="BT9" s="4">
        <v>91</v>
      </c>
      <c r="BU9" s="4">
        <v>135</v>
      </c>
      <c r="BV9" s="4">
        <v>16</v>
      </c>
      <c r="BW9" s="4">
        <v>98</v>
      </c>
      <c r="BX9" s="4">
        <v>233</v>
      </c>
      <c r="BY9" s="4">
        <v>29</v>
      </c>
      <c r="BZ9" s="4">
        <v>96</v>
      </c>
      <c r="CA9" s="4">
        <v>41</v>
      </c>
      <c r="CB9" s="4">
        <v>47</v>
      </c>
      <c r="CC9" s="4">
        <v>51</v>
      </c>
      <c r="CD9" s="4">
        <v>73</v>
      </c>
      <c r="CE9" s="4">
        <v>34</v>
      </c>
      <c r="CF9" s="4">
        <v>167</v>
      </c>
      <c r="CG9" s="4">
        <v>34</v>
      </c>
      <c r="CH9" s="4">
        <v>268</v>
      </c>
      <c r="CI9" s="4">
        <v>33</v>
      </c>
      <c r="CJ9" s="4">
        <v>392</v>
      </c>
      <c r="CK9" s="4">
        <v>10</v>
      </c>
      <c r="CL9" s="4">
        <v>45</v>
      </c>
    </row>
    <row r="10" spans="1:90" x14ac:dyDescent="0.25">
      <c r="A10" s="4" t="s">
        <v>104</v>
      </c>
      <c r="B10" s="4">
        <v>64</v>
      </c>
      <c r="C10" s="4">
        <v>37</v>
      </c>
      <c r="D10" s="4">
        <v>23</v>
      </c>
      <c r="E10" s="4">
        <v>28</v>
      </c>
      <c r="F10" s="4">
        <v>43</v>
      </c>
      <c r="G10" s="4">
        <v>20</v>
      </c>
      <c r="H10" s="4">
        <v>37</v>
      </c>
      <c r="I10" s="4">
        <v>56</v>
      </c>
      <c r="J10" s="4">
        <v>22</v>
      </c>
      <c r="K10" s="4">
        <v>27</v>
      </c>
      <c r="L10" s="4">
        <v>32</v>
      </c>
      <c r="M10" s="4">
        <v>33</v>
      </c>
      <c r="N10" s="4">
        <v>7</v>
      </c>
      <c r="O10" s="4">
        <v>247</v>
      </c>
      <c r="P10" s="4">
        <v>5</v>
      </c>
      <c r="Q10" s="4">
        <v>3</v>
      </c>
      <c r="R10" s="4">
        <v>78</v>
      </c>
      <c r="S10" s="4">
        <v>6</v>
      </c>
      <c r="T10" s="4">
        <v>1</v>
      </c>
      <c r="U10" s="4">
        <v>56</v>
      </c>
      <c r="V10" s="4">
        <v>18</v>
      </c>
      <c r="W10" s="4">
        <v>25</v>
      </c>
      <c r="X10" s="4">
        <v>40</v>
      </c>
      <c r="Y10" s="4">
        <v>6</v>
      </c>
      <c r="Z10" s="4">
        <v>37</v>
      </c>
      <c r="AA10" s="4">
        <v>107</v>
      </c>
      <c r="AB10" s="4">
        <v>89</v>
      </c>
      <c r="AC10" s="4">
        <v>22</v>
      </c>
      <c r="AD10" s="4">
        <v>262</v>
      </c>
      <c r="AE10" s="4">
        <v>22</v>
      </c>
      <c r="AF10" s="4">
        <v>32</v>
      </c>
      <c r="AG10" s="4">
        <v>56</v>
      </c>
      <c r="AH10" s="4">
        <v>18</v>
      </c>
      <c r="AI10" s="4">
        <v>8</v>
      </c>
      <c r="AJ10" s="4">
        <v>51</v>
      </c>
      <c r="AK10" s="4">
        <v>7</v>
      </c>
      <c r="AL10" s="4">
        <v>0</v>
      </c>
      <c r="AM10" s="4">
        <v>0</v>
      </c>
      <c r="AN10" s="4">
        <v>25</v>
      </c>
      <c r="AO10" s="4">
        <v>50</v>
      </c>
      <c r="AP10" s="4">
        <v>11</v>
      </c>
      <c r="AQ10" s="4">
        <v>11</v>
      </c>
      <c r="AR10" s="4">
        <v>52</v>
      </c>
      <c r="AS10" s="4">
        <v>4</v>
      </c>
      <c r="AT10" s="4">
        <v>30</v>
      </c>
      <c r="AU10" s="4">
        <v>3</v>
      </c>
      <c r="AV10" s="4">
        <v>9</v>
      </c>
      <c r="AW10" s="4">
        <v>21</v>
      </c>
      <c r="AX10" s="4">
        <v>2</v>
      </c>
      <c r="AY10" s="4">
        <v>29</v>
      </c>
      <c r="AZ10" s="4">
        <v>26</v>
      </c>
      <c r="BA10" s="4">
        <v>3</v>
      </c>
      <c r="BB10" s="4">
        <v>13</v>
      </c>
      <c r="BC10" s="4">
        <v>15</v>
      </c>
      <c r="BD10" s="4">
        <v>13</v>
      </c>
      <c r="BE10" s="4">
        <v>24</v>
      </c>
      <c r="BF10" s="4">
        <v>53</v>
      </c>
      <c r="BG10" s="4">
        <v>4</v>
      </c>
      <c r="BH10" s="4">
        <v>106</v>
      </c>
      <c r="BI10" s="4">
        <v>16</v>
      </c>
      <c r="BJ10" s="4">
        <v>2</v>
      </c>
      <c r="BK10" s="4">
        <v>15</v>
      </c>
      <c r="BL10" s="4">
        <v>14</v>
      </c>
      <c r="BM10" s="4">
        <v>3</v>
      </c>
      <c r="BN10" s="4">
        <v>2</v>
      </c>
      <c r="BO10" s="4">
        <v>41</v>
      </c>
      <c r="BP10" s="4">
        <v>3</v>
      </c>
      <c r="BQ10" s="4">
        <v>8</v>
      </c>
      <c r="BR10" s="4">
        <v>16</v>
      </c>
      <c r="BS10" s="4">
        <v>2</v>
      </c>
      <c r="BT10" s="4">
        <v>32</v>
      </c>
      <c r="BU10" s="4">
        <v>24</v>
      </c>
      <c r="BV10" s="4">
        <v>3</v>
      </c>
      <c r="BW10" s="4">
        <v>13</v>
      </c>
      <c r="BX10" s="4">
        <v>58</v>
      </c>
      <c r="BY10" s="4">
        <v>9</v>
      </c>
      <c r="BZ10" s="4">
        <v>13</v>
      </c>
      <c r="CA10" s="4">
        <v>30</v>
      </c>
      <c r="CB10" s="4">
        <v>25</v>
      </c>
      <c r="CC10" s="4">
        <v>7</v>
      </c>
      <c r="CD10" s="4">
        <v>26</v>
      </c>
      <c r="CE10" s="4">
        <v>1</v>
      </c>
      <c r="CF10" s="4">
        <v>11</v>
      </c>
      <c r="CG10" s="4">
        <v>13</v>
      </c>
      <c r="CH10" s="4">
        <v>16</v>
      </c>
      <c r="CI10" s="4">
        <v>4</v>
      </c>
      <c r="CJ10" s="4">
        <v>29</v>
      </c>
      <c r="CK10" s="4">
        <v>0</v>
      </c>
      <c r="CL10" s="4">
        <v>4</v>
      </c>
    </row>
    <row r="11" spans="1:90" x14ac:dyDescent="0.25">
      <c r="A11" s="4" t="s">
        <v>105</v>
      </c>
      <c r="B11" s="4">
        <v>30</v>
      </c>
      <c r="C11" s="4">
        <v>6</v>
      </c>
      <c r="D11" s="4">
        <v>9</v>
      </c>
      <c r="E11" s="4">
        <v>17</v>
      </c>
      <c r="F11" s="4">
        <v>7</v>
      </c>
      <c r="G11" s="4">
        <v>5</v>
      </c>
      <c r="H11" s="4">
        <v>20</v>
      </c>
      <c r="I11" s="4">
        <v>12</v>
      </c>
      <c r="J11" s="4">
        <v>6</v>
      </c>
      <c r="K11" s="4">
        <v>74</v>
      </c>
      <c r="L11" s="4">
        <v>8</v>
      </c>
      <c r="M11" s="4">
        <v>7</v>
      </c>
      <c r="N11" s="4">
        <v>11</v>
      </c>
      <c r="O11" s="4">
        <v>158</v>
      </c>
      <c r="P11" s="4">
        <v>9</v>
      </c>
      <c r="Q11" s="4">
        <v>10</v>
      </c>
      <c r="R11" s="4">
        <v>45</v>
      </c>
      <c r="S11" s="4">
        <v>16</v>
      </c>
      <c r="T11" s="4">
        <v>1</v>
      </c>
      <c r="U11" s="4">
        <v>19</v>
      </c>
      <c r="V11" s="4">
        <v>7</v>
      </c>
      <c r="W11" s="4">
        <v>11</v>
      </c>
      <c r="X11" s="4">
        <v>25</v>
      </c>
      <c r="Y11" s="4">
        <v>4</v>
      </c>
      <c r="Z11" s="4">
        <v>21</v>
      </c>
      <c r="AA11" s="4">
        <v>29</v>
      </c>
      <c r="AB11" s="4">
        <v>25</v>
      </c>
      <c r="AC11" s="4">
        <v>13</v>
      </c>
      <c r="AD11" s="4">
        <v>102</v>
      </c>
      <c r="AE11" s="4">
        <v>18</v>
      </c>
      <c r="AF11" s="4">
        <v>21</v>
      </c>
      <c r="AG11" s="4">
        <v>51</v>
      </c>
      <c r="AH11" s="4">
        <v>12</v>
      </c>
      <c r="AI11" s="4">
        <v>2</v>
      </c>
      <c r="AJ11" s="4">
        <v>22</v>
      </c>
      <c r="AK11" s="4">
        <v>6</v>
      </c>
      <c r="AL11" s="4">
        <v>0</v>
      </c>
      <c r="AM11" s="4">
        <v>1</v>
      </c>
      <c r="AN11" s="4">
        <v>16</v>
      </c>
      <c r="AO11" s="4">
        <v>12</v>
      </c>
      <c r="AP11" s="4">
        <v>2</v>
      </c>
      <c r="AQ11" s="4">
        <v>13</v>
      </c>
      <c r="AR11" s="4">
        <v>21</v>
      </c>
      <c r="AS11" s="4">
        <v>3</v>
      </c>
      <c r="AT11" s="4">
        <v>26</v>
      </c>
      <c r="AU11" s="4">
        <v>0</v>
      </c>
      <c r="AV11" s="4">
        <v>2</v>
      </c>
      <c r="AW11" s="4">
        <v>18</v>
      </c>
      <c r="AX11" s="4">
        <v>2</v>
      </c>
      <c r="AY11" s="4">
        <v>13</v>
      </c>
      <c r="AZ11" s="4">
        <v>27</v>
      </c>
      <c r="BA11" s="4">
        <v>5</v>
      </c>
      <c r="BB11" s="4">
        <v>13</v>
      </c>
      <c r="BC11" s="4">
        <v>8</v>
      </c>
      <c r="BD11" s="4">
        <v>6</v>
      </c>
      <c r="BE11" s="4">
        <v>14</v>
      </c>
      <c r="BF11" s="4">
        <v>72</v>
      </c>
      <c r="BG11" s="4">
        <v>3</v>
      </c>
      <c r="BH11" s="4">
        <v>259</v>
      </c>
      <c r="BI11" s="4">
        <v>12</v>
      </c>
      <c r="BJ11" s="4">
        <v>1</v>
      </c>
      <c r="BK11" s="4">
        <v>17</v>
      </c>
      <c r="BL11" s="4">
        <v>19</v>
      </c>
      <c r="BM11" s="4">
        <v>4</v>
      </c>
      <c r="BN11" s="4">
        <v>5</v>
      </c>
      <c r="BO11" s="4">
        <v>20</v>
      </c>
      <c r="BP11" s="4">
        <v>3</v>
      </c>
      <c r="BQ11" s="4">
        <v>11</v>
      </c>
      <c r="BR11" s="4">
        <v>3</v>
      </c>
      <c r="BS11" s="4">
        <v>1</v>
      </c>
      <c r="BT11" s="4">
        <v>4</v>
      </c>
      <c r="BU11" s="4">
        <v>10</v>
      </c>
      <c r="BV11" s="4">
        <v>2</v>
      </c>
      <c r="BW11" s="4">
        <v>7</v>
      </c>
      <c r="BX11" s="4">
        <v>41</v>
      </c>
      <c r="BY11" s="4">
        <v>1</v>
      </c>
      <c r="BZ11" s="4">
        <v>12</v>
      </c>
      <c r="CA11" s="4">
        <v>9</v>
      </c>
      <c r="CB11" s="4">
        <v>3</v>
      </c>
      <c r="CC11" s="4">
        <v>6</v>
      </c>
      <c r="CD11" s="4">
        <v>61</v>
      </c>
      <c r="CE11" s="4">
        <v>7</v>
      </c>
      <c r="CF11" s="4">
        <v>12</v>
      </c>
      <c r="CG11" s="4">
        <v>11</v>
      </c>
      <c r="CH11" s="4">
        <v>32</v>
      </c>
      <c r="CI11" s="4">
        <v>10</v>
      </c>
      <c r="CJ11" s="4">
        <v>44</v>
      </c>
      <c r="CK11" s="4">
        <v>1</v>
      </c>
      <c r="CL11" s="4">
        <v>4</v>
      </c>
    </row>
    <row r="12" spans="1:90" x14ac:dyDescent="0.25">
      <c r="A12" s="4" t="s">
        <v>106</v>
      </c>
      <c r="B12" s="4">
        <v>321</v>
      </c>
      <c r="C12" s="4">
        <v>210</v>
      </c>
      <c r="D12" s="4">
        <v>155</v>
      </c>
      <c r="E12" s="4">
        <v>140</v>
      </c>
      <c r="F12" s="4">
        <v>327</v>
      </c>
      <c r="G12" s="4">
        <v>90</v>
      </c>
      <c r="H12" s="4">
        <v>224</v>
      </c>
      <c r="I12" s="4">
        <v>342</v>
      </c>
      <c r="J12" s="4">
        <v>158</v>
      </c>
      <c r="K12" s="4">
        <v>268</v>
      </c>
      <c r="L12" s="4">
        <v>214</v>
      </c>
      <c r="M12" s="4">
        <v>175</v>
      </c>
      <c r="N12" s="4">
        <v>22</v>
      </c>
      <c r="O12" s="4">
        <v>958</v>
      </c>
      <c r="P12" s="4">
        <v>10</v>
      </c>
      <c r="Q12" s="4">
        <v>11</v>
      </c>
      <c r="R12" s="4">
        <v>247</v>
      </c>
      <c r="S12" s="4">
        <v>16</v>
      </c>
      <c r="T12" s="4">
        <v>5</v>
      </c>
      <c r="U12" s="4">
        <v>207</v>
      </c>
      <c r="V12" s="4">
        <v>34</v>
      </c>
      <c r="W12" s="4">
        <v>55</v>
      </c>
      <c r="X12" s="4">
        <v>173</v>
      </c>
      <c r="Y12" s="4">
        <v>20</v>
      </c>
      <c r="Z12" s="4">
        <v>124</v>
      </c>
      <c r="AA12" s="4">
        <v>710</v>
      </c>
      <c r="AB12" s="4">
        <v>479</v>
      </c>
      <c r="AC12" s="4">
        <v>76</v>
      </c>
      <c r="AD12" s="4">
        <v>2370</v>
      </c>
      <c r="AE12" s="4">
        <v>111</v>
      </c>
      <c r="AF12" s="4">
        <v>153</v>
      </c>
      <c r="AG12" s="4">
        <v>390</v>
      </c>
      <c r="AH12" s="4">
        <v>86</v>
      </c>
      <c r="AI12" s="4">
        <v>41</v>
      </c>
      <c r="AJ12" s="4">
        <v>304</v>
      </c>
      <c r="AK12" s="4">
        <v>42</v>
      </c>
      <c r="AL12" s="4">
        <v>1</v>
      </c>
      <c r="AM12" s="4">
        <v>1</v>
      </c>
      <c r="AN12" s="4">
        <v>55</v>
      </c>
      <c r="AO12" s="4">
        <v>233</v>
      </c>
      <c r="AP12" s="4">
        <v>31</v>
      </c>
      <c r="AQ12" s="4">
        <v>46</v>
      </c>
      <c r="AR12" s="4">
        <v>214</v>
      </c>
      <c r="AS12" s="4">
        <v>16</v>
      </c>
      <c r="AT12" s="4">
        <v>173</v>
      </c>
      <c r="AU12" s="4">
        <v>14</v>
      </c>
      <c r="AV12" s="4">
        <v>39</v>
      </c>
      <c r="AW12" s="4">
        <v>134</v>
      </c>
      <c r="AX12" s="4">
        <v>30</v>
      </c>
      <c r="AY12" s="4">
        <v>58</v>
      </c>
      <c r="AZ12" s="4">
        <v>103</v>
      </c>
      <c r="BA12" s="4">
        <v>30</v>
      </c>
      <c r="BB12" s="4">
        <v>52</v>
      </c>
      <c r="BC12" s="4">
        <v>36</v>
      </c>
      <c r="BD12" s="4">
        <v>115</v>
      </c>
      <c r="BE12" s="4">
        <v>121</v>
      </c>
      <c r="BF12" s="4">
        <v>147</v>
      </c>
      <c r="BG12" s="4">
        <v>10</v>
      </c>
      <c r="BH12" s="4">
        <v>471</v>
      </c>
      <c r="BI12" s="4">
        <v>34</v>
      </c>
      <c r="BJ12" s="4">
        <v>19</v>
      </c>
      <c r="BK12" s="4">
        <v>51</v>
      </c>
      <c r="BL12" s="4">
        <v>104</v>
      </c>
      <c r="BM12" s="4">
        <v>17</v>
      </c>
      <c r="BN12" s="4">
        <v>18</v>
      </c>
      <c r="BO12" s="4">
        <v>169</v>
      </c>
      <c r="BP12" s="4">
        <v>21</v>
      </c>
      <c r="BQ12" s="4">
        <v>36</v>
      </c>
      <c r="BR12" s="4">
        <v>62</v>
      </c>
      <c r="BS12" s="4">
        <v>11</v>
      </c>
      <c r="BT12" s="4">
        <v>75</v>
      </c>
      <c r="BU12" s="4">
        <v>96</v>
      </c>
      <c r="BV12" s="4">
        <v>18</v>
      </c>
      <c r="BW12" s="4">
        <v>62</v>
      </c>
      <c r="BX12" s="4">
        <v>120</v>
      </c>
      <c r="BY12" s="4">
        <v>32</v>
      </c>
      <c r="BZ12" s="4">
        <v>33</v>
      </c>
      <c r="CA12" s="4">
        <v>128</v>
      </c>
      <c r="CB12" s="4">
        <v>149</v>
      </c>
      <c r="CC12" s="4">
        <v>33</v>
      </c>
      <c r="CD12" s="4">
        <v>139</v>
      </c>
      <c r="CE12" s="4">
        <v>13</v>
      </c>
      <c r="CF12" s="4">
        <v>62</v>
      </c>
      <c r="CG12" s="4">
        <v>42</v>
      </c>
      <c r="CH12" s="4">
        <v>118</v>
      </c>
      <c r="CI12" s="4">
        <v>23</v>
      </c>
      <c r="CJ12" s="4">
        <v>119</v>
      </c>
      <c r="CK12" s="4">
        <v>5</v>
      </c>
      <c r="CL12" s="4">
        <v>17</v>
      </c>
    </row>
    <row r="13" spans="1:90" x14ac:dyDescent="0.25">
      <c r="A13" s="4" t="s">
        <v>107</v>
      </c>
      <c r="B13" s="4">
        <v>5</v>
      </c>
      <c r="C13" s="4">
        <v>5</v>
      </c>
      <c r="D13" s="4">
        <v>7</v>
      </c>
      <c r="E13" s="4">
        <v>0</v>
      </c>
      <c r="F13" s="4">
        <v>0</v>
      </c>
      <c r="G13" s="4">
        <v>2</v>
      </c>
      <c r="H13" s="4">
        <v>2</v>
      </c>
      <c r="I13" s="4">
        <v>2</v>
      </c>
      <c r="J13" s="4">
        <v>5</v>
      </c>
      <c r="K13" s="4">
        <v>0</v>
      </c>
      <c r="L13" s="4">
        <v>1</v>
      </c>
      <c r="M13" s="4">
        <v>1</v>
      </c>
      <c r="N13" s="4">
        <v>0</v>
      </c>
      <c r="O13" s="4">
        <v>0</v>
      </c>
      <c r="P13" s="4">
        <v>0</v>
      </c>
      <c r="Q13" s="4">
        <v>0</v>
      </c>
      <c r="R13" s="4">
        <v>5</v>
      </c>
      <c r="S13" s="4">
        <v>0</v>
      </c>
      <c r="T13" s="4">
        <v>0</v>
      </c>
      <c r="U13" s="4">
        <v>1</v>
      </c>
      <c r="V13" s="4">
        <v>1</v>
      </c>
      <c r="W13" s="4">
        <v>1</v>
      </c>
      <c r="X13" s="4">
        <v>2</v>
      </c>
      <c r="Y13" s="4">
        <v>0</v>
      </c>
      <c r="Z13" s="4">
        <v>1</v>
      </c>
      <c r="AA13" s="4">
        <v>11</v>
      </c>
      <c r="AB13" s="4">
        <v>0</v>
      </c>
      <c r="AC13" s="4">
        <v>0</v>
      </c>
      <c r="AD13" s="4">
        <v>19</v>
      </c>
      <c r="AE13" s="4">
        <v>1</v>
      </c>
      <c r="AF13" s="4">
        <v>0</v>
      </c>
      <c r="AG13" s="4">
        <v>5</v>
      </c>
      <c r="AH13" s="4">
        <v>0</v>
      </c>
      <c r="AI13" s="4">
        <v>0</v>
      </c>
      <c r="AJ13" s="4">
        <v>3</v>
      </c>
      <c r="AK13" s="4">
        <v>1</v>
      </c>
      <c r="AL13" s="4">
        <v>0</v>
      </c>
      <c r="AM13" s="4">
        <v>0</v>
      </c>
      <c r="AN13" s="4">
        <v>1</v>
      </c>
      <c r="AO13" s="4">
        <v>0</v>
      </c>
      <c r="AP13" s="4">
        <v>0</v>
      </c>
      <c r="AQ13" s="4">
        <v>0</v>
      </c>
      <c r="AR13" s="4">
        <v>1</v>
      </c>
      <c r="AS13" s="4">
        <v>0</v>
      </c>
      <c r="AT13" s="4">
        <v>2</v>
      </c>
      <c r="AU13" s="4">
        <v>0</v>
      </c>
      <c r="AV13" s="4">
        <v>0</v>
      </c>
      <c r="AW13" s="4">
        <v>4</v>
      </c>
      <c r="AX13" s="4">
        <v>0</v>
      </c>
      <c r="AY13" s="4">
        <v>6</v>
      </c>
      <c r="AZ13" s="4">
        <v>1</v>
      </c>
      <c r="BA13" s="4">
        <v>3</v>
      </c>
      <c r="BB13" s="4">
        <v>5</v>
      </c>
      <c r="BC13" s="4">
        <v>0</v>
      </c>
      <c r="BD13" s="4">
        <v>0</v>
      </c>
      <c r="BE13" s="4">
        <v>3</v>
      </c>
      <c r="BF13" s="4">
        <v>0</v>
      </c>
      <c r="BG13" s="4">
        <v>0</v>
      </c>
      <c r="BH13" s="4">
        <v>0</v>
      </c>
      <c r="BI13" s="4">
        <v>0</v>
      </c>
      <c r="BJ13" s="4">
        <v>1</v>
      </c>
      <c r="BK13" s="4">
        <v>0</v>
      </c>
      <c r="BL13" s="4">
        <v>6</v>
      </c>
      <c r="BM13" s="4">
        <v>3</v>
      </c>
      <c r="BN13" s="4">
        <v>0</v>
      </c>
      <c r="BO13" s="4">
        <v>4</v>
      </c>
      <c r="BP13" s="4">
        <v>0</v>
      </c>
      <c r="BQ13" s="4">
        <v>1</v>
      </c>
      <c r="BR13" s="4">
        <v>1</v>
      </c>
      <c r="BS13" s="4">
        <v>0</v>
      </c>
      <c r="BT13" s="4">
        <v>0</v>
      </c>
      <c r="BU13" s="4">
        <v>0</v>
      </c>
      <c r="BV13" s="4">
        <v>0</v>
      </c>
      <c r="BW13" s="4">
        <v>1</v>
      </c>
      <c r="BX13" s="4">
        <v>1</v>
      </c>
      <c r="BY13" s="4">
        <v>0</v>
      </c>
      <c r="BZ13" s="4">
        <v>3</v>
      </c>
      <c r="CA13" s="4">
        <v>1</v>
      </c>
      <c r="CB13" s="4">
        <v>0</v>
      </c>
      <c r="CC13" s="4">
        <v>0</v>
      </c>
      <c r="CD13" s="4">
        <v>0</v>
      </c>
      <c r="CE13" s="4">
        <v>0</v>
      </c>
      <c r="CF13" s="4">
        <v>0</v>
      </c>
      <c r="CG13" s="4">
        <v>0</v>
      </c>
      <c r="CH13" s="4">
        <v>1</v>
      </c>
      <c r="CI13" s="4">
        <v>1</v>
      </c>
      <c r="CJ13" s="4">
        <v>1</v>
      </c>
      <c r="CK13" s="4">
        <v>0</v>
      </c>
      <c r="CL13" s="4">
        <v>0</v>
      </c>
    </row>
    <row r="14" spans="1:90" x14ac:dyDescent="0.25">
      <c r="A14" s="4" t="s">
        <v>108</v>
      </c>
      <c r="B14" s="4">
        <v>326.5</v>
      </c>
      <c r="C14" s="4">
        <v>178</v>
      </c>
      <c r="D14" s="4">
        <v>130</v>
      </c>
      <c r="E14" s="4">
        <v>150</v>
      </c>
      <c r="F14" s="4">
        <v>218</v>
      </c>
      <c r="G14" s="4">
        <v>109</v>
      </c>
      <c r="H14" s="4">
        <v>239.5</v>
      </c>
      <c r="I14" s="4">
        <v>275</v>
      </c>
      <c r="J14" s="4">
        <v>133</v>
      </c>
      <c r="K14" s="4">
        <v>144</v>
      </c>
      <c r="L14" s="4">
        <v>127</v>
      </c>
      <c r="M14" s="4">
        <v>220</v>
      </c>
      <c r="N14" s="4">
        <v>40</v>
      </c>
      <c r="O14" s="4">
        <v>471.5</v>
      </c>
      <c r="P14" s="4">
        <v>27</v>
      </c>
      <c r="Q14" s="4">
        <v>46</v>
      </c>
      <c r="R14" s="4">
        <v>210</v>
      </c>
      <c r="S14" s="4">
        <v>31</v>
      </c>
      <c r="T14" s="4">
        <v>5</v>
      </c>
      <c r="U14" s="4">
        <v>229</v>
      </c>
      <c r="V14" s="4">
        <v>50</v>
      </c>
      <c r="W14" s="4">
        <v>84</v>
      </c>
      <c r="X14" s="4">
        <v>43</v>
      </c>
      <c r="Y14" s="4">
        <v>24</v>
      </c>
      <c r="Z14" s="4">
        <v>87</v>
      </c>
      <c r="AA14" s="4">
        <v>608.5</v>
      </c>
      <c r="AB14" s="4">
        <v>260</v>
      </c>
      <c r="AC14" s="4">
        <v>41</v>
      </c>
      <c r="AD14" s="4">
        <v>814.5</v>
      </c>
      <c r="AE14" s="4">
        <v>88</v>
      </c>
      <c r="AF14" s="4">
        <v>187</v>
      </c>
      <c r="AG14" s="4">
        <v>233</v>
      </c>
      <c r="AH14" s="4">
        <v>68</v>
      </c>
      <c r="AI14" s="4">
        <v>29</v>
      </c>
      <c r="AJ14" s="4">
        <v>338.5</v>
      </c>
      <c r="AK14" s="4">
        <v>47</v>
      </c>
      <c r="AL14" s="4">
        <v>1</v>
      </c>
      <c r="AM14" s="4">
        <v>4</v>
      </c>
      <c r="AN14" s="4">
        <v>52</v>
      </c>
      <c r="AO14" s="4">
        <v>132</v>
      </c>
      <c r="AP14" s="4">
        <v>29</v>
      </c>
      <c r="AQ14" s="4">
        <v>57</v>
      </c>
      <c r="AR14" s="4">
        <v>182.5</v>
      </c>
      <c r="AS14" s="4">
        <v>12</v>
      </c>
      <c r="AT14" s="4">
        <v>162</v>
      </c>
      <c r="AU14" s="4">
        <v>10</v>
      </c>
      <c r="AV14" s="4">
        <v>35</v>
      </c>
      <c r="AW14" s="4">
        <v>100</v>
      </c>
      <c r="AX14" s="4">
        <v>16</v>
      </c>
      <c r="AY14" s="4">
        <v>53</v>
      </c>
      <c r="AZ14" s="4">
        <v>158</v>
      </c>
      <c r="BA14" s="4">
        <v>26</v>
      </c>
      <c r="BB14" s="4">
        <v>75</v>
      </c>
      <c r="BC14" s="4">
        <v>50</v>
      </c>
      <c r="BD14" s="4">
        <v>81</v>
      </c>
      <c r="BE14" s="4">
        <v>120</v>
      </c>
      <c r="BF14" s="4">
        <v>167</v>
      </c>
      <c r="BG14" s="4">
        <v>8</v>
      </c>
      <c r="BH14" s="4">
        <v>293.5</v>
      </c>
      <c r="BI14" s="4">
        <v>46</v>
      </c>
      <c r="BJ14" s="4">
        <v>14</v>
      </c>
      <c r="BK14" s="4">
        <v>35</v>
      </c>
      <c r="BL14" s="4">
        <v>112</v>
      </c>
      <c r="BM14" s="4">
        <v>12</v>
      </c>
      <c r="BN14" s="4">
        <v>13</v>
      </c>
      <c r="BO14" s="4">
        <v>132</v>
      </c>
      <c r="BP14" s="4">
        <v>15</v>
      </c>
      <c r="BQ14" s="4">
        <v>41</v>
      </c>
      <c r="BR14" s="4">
        <v>88</v>
      </c>
      <c r="BS14" s="4">
        <v>13</v>
      </c>
      <c r="BT14" s="4">
        <v>91</v>
      </c>
      <c r="BU14" s="4">
        <v>64</v>
      </c>
      <c r="BV14" s="4">
        <v>7</v>
      </c>
      <c r="BW14" s="4">
        <v>30</v>
      </c>
      <c r="BX14" s="4">
        <v>123</v>
      </c>
      <c r="BY14" s="4">
        <v>23</v>
      </c>
      <c r="BZ14" s="4">
        <v>34</v>
      </c>
      <c r="CA14" s="4">
        <v>112.5</v>
      </c>
      <c r="CB14" s="4">
        <v>82</v>
      </c>
      <c r="CC14" s="4">
        <v>28</v>
      </c>
      <c r="CD14" s="4">
        <v>60</v>
      </c>
      <c r="CE14" s="4">
        <v>8</v>
      </c>
      <c r="CF14" s="4">
        <v>35</v>
      </c>
      <c r="CG14" s="4">
        <v>37</v>
      </c>
      <c r="CH14" s="4">
        <v>67.5</v>
      </c>
      <c r="CI14" s="4">
        <v>16</v>
      </c>
      <c r="CJ14" s="4">
        <v>116.5</v>
      </c>
      <c r="CK14" s="4">
        <v>1</v>
      </c>
      <c r="CL14" s="4">
        <v>13</v>
      </c>
    </row>
    <row r="15" spans="1:90" x14ac:dyDescent="0.25">
      <c r="A15" s="4" t="s">
        <v>109</v>
      </c>
      <c r="B15" s="4">
        <v>20</v>
      </c>
      <c r="C15" s="4">
        <v>23</v>
      </c>
      <c r="D15" s="4">
        <v>15</v>
      </c>
      <c r="E15" s="4">
        <v>43</v>
      </c>
      <c r="F15" s="4">
        <v>75</v>
      </c>
      <c r="G15" s="4">
        <v>46</v>
      </c>
      <c r="H15" s="4">
        <v>40</v>
      </c>
      <c r="I15" s="4">
        <v>28.5</v>
      </c>
      <c r="J15" s="4">
        <v>21</v>
      </c>
      <c r="K15" s="4">
        <v>198</v>
      </c>
      <c r="L15" s="4">
        <v>19</v>
      </c>
      <c r="M15" s="4">
        <v>45</v>
      </c>
      <c r="N15" s="4">
        <v>37</v>
      </c>
      <c r="O15" s="4">
        <v>968</v>
      </c>
      <c r="P15" s="4">
        <v>48</v>
      </c>
      <c r="Q15" s="4">
        <v>22</v>
      </c>
      <c r="R15" s="4">
        <v>383</v>
      </c>
      <c r="S15" s="4">
        <v>26.5</v>
      </c>
      <c r="T15" s="4">
        <v>8</v>
      </c>
      <c r="U15" s="4">
        <v>519.5</v>
      </c>
      <c r="V15" s="4">
        <v>69.5</v>
      </c>
      <c r="W15" s="4">
        <v>24</v>
      </c>
      <c r="X15" s="4">
        <v>309.5</v>
      </c>
      <c r="Y15" s="4">
        <v>63</v>
      </c>
      <c r="Z15" s="4">
        <v>125</v>
      </c>
      <c r="AA15" s="4">
        <v>330.5</v>
      </c>
      <c r="AB15" s="4">
        <v>382.5</v>
      </c>
      <c r="AC15" s="4">
        <v>15</v>
      </c>
      <c r="AD15" s="4">
        <v>673.5</v>
      </c>
      <c r="AE15" s="4">
        <v>66</v>
      </c>
      <c r="AF15" s="4">
        <v>38</v>
      </c>
      <c r="AG15" s="4">
        <v>166</v>
      </c>
      <c r="AH15" s="4">
        <v>30</v>
      </c>
      <c r="AI15" s="4">
        <v>6</v>
      </c>
      <c r="AJ15" s="4">
        <v>236.5</v>
      </c>
      <c r="AK15" s="4">
        <v>20.5</v>
      </c>
      <c r="AL15" s="4">
        <v>2</v>
      </c>
      <c r="AM15" s="4">
        <v>2</v>
      </c>
      <c r="AN15" s="4">
        <v>28</v>
      </c>
      <c r="AO15" s="4">
        <v>170</v>
      </c>
      <c r="AP15" s="4">
        <v>28</v>
      </c>
      <c r="AQ15" s="4">
        <v>12</v>
      </c>
      <c r="AR15" s="4">
        <v>155</v>
      </c>
      <c r="AS15" s="4">
        <v>11</v>
      </c>
      <c r="AT15" s="4">
        <v>14</v>
      </c>
      <c r="AU15" s="4">
        <v>2</v>
      </c>
      <c r="AV15" s="4">
        <v>11</v>
      </c>
      <c r="AW15" s="4">
        <v>23.5</v>
      </c>
      <c r="AX15" s="4">
        <v>12</v>
      </c>
      <c r="AY15" s="4">
        <v>15</v>
      </c>
      <c r="AZ15" s="4">
        <v>35</v>
      </c>
      <c r="BA15" s="4">
        <v>6</v>
      </c>
      <c r="BB15" s="4">
        <v>21</v>
      </c>
      <c r="BC15" s="4">
        <v>39</v>
      </c>
      <c r="BD15" s="4">
        <v>65.5</v>
      </c>
      <c r="BE15" s="4">
        <v>115</v>
      </c>
      <c r="BF15" s="4">
        <v>309</v>
      </c>
      <c r="BG15" s="4">
        <v>12</v>
      </c>
      <c r="BH15" s="4">
        <v>1135</v>
      </c>
      <c r="BI15" s="4">
        <v>41</v>
      </c>
      <c r="BJ15" s="4">
        <v>43</v>
      </c>
      <c r="BK15" s="4">
        <v>72</v>
      </c>
      <c r="BL15" s="4">
        <v>356</v>
      </c>
      <c r="BM15" s="4">
        <v>49</v>
      </c>
      <c r="BN15" s="4">
        <v>104</v>
      </c>
      <c r="BO15" s="4">
        <v>319.5</v>
      </c>
      <c r="BP15" s="4">
        <v>57</v>
      </c>
      <c r="BQ15" s="4">
        <v>192</v>
      </c>
      <c r="BR15" s="4">
        <v>18</v>
      </c>
      <c r="BS15" s="4">
        <v>10.5</v>
      </c>
      <c r="BT15" s="4">
        <v>86.5</v>
      </c>
      <c r="BU15" s="4">
        <v>32</v>
      </c>
      <c r="BV15" s="4">
        <v>2</v>
      </c>
      <c r="BW15" s="4">
        <v>52</v>
      </c>
      <c r="BX15" s="4">
        <v>104.5</v>
      </c>
      <c r="BY15" s="4">
        <v>30</v>
      </c>
      <c r="BZ15" s="4">
        <v>39</v>
      </c>
      <c r="CA15" s="4">
        <v>97.5</v>
      </c>
      <c r="CB15" s="4">
        <v>92</v>
      </c>
      <c r="CC15" s="4">
        <v>7</v>
      </c>
      <c r="CD15" s="4">
        <v>193</v>
      </c>
      <c r="CE15" s="4">
        <v>6</v>
      </c>
      <c r="CF15" s="4">
        <v>41</v>
      </c>
      <c r="CG15" s="4">
        <v>27</v>
      </c>
      <c r="CH15" s="4">
        <v>50</v>
      </c>
      <c r="CI15" s="4">
        <v>8</v>
      </c>
      <c r="CJ15" s="4">
        <v>56</v>
      </c>
      <c r="CK15" s="4">
        <v>6</v>
      </c>
      <c r="CL15" s="4">
        <v>21</v>
      </c>
    </row>
    <row r="16" spans="1:90" x14ac:dyDescent="0.25">
      <c r="A16" s="4" t="s">
        <v>110</v>
      </c>
      <c r="B16" s="4">
        <v>35</v>
      </c>
      <c r="C16" s="4">
        <v>19</v>
      </c>
      <c r="D16" s="4">
        <v>15</v>
      </c>
      <c r="E16" s="4">
        <v>7</v>
      </c>
      <c r="F16" s="4">
        <v>13</v>
      </c>
      <c r="G16" s="4">
        <v>8</v>
      </c>
      <c r="H16" s="4">
        <v>13</v>
      </c>
      <c r="I16" s="4">
        <v>34</v>
      </c>
      <c r="J16" s="4">
        <v>16</v>
      </c>
      <c r="K16" s="4">
        <v>202</v>
      </c>
      <c r="L16" s="4">
        <v>10</v>
      </c>
      <c r="M16" s="4">
        <v>8</v>
      </c>
      <c r="N16" s="4">
        <v>9</v>
      </c>
      <c r="O16" s="4">
        <v>1934</v>
      </c>
      <c r="P16" s="4">
        <v>13</v>
      </c>
      <c r="Q16" s="4">
        <v>3</v>
      </c>
      <c r="R16" s="4">
        <v>25</v>
      </c>
      <c r="S16" s="4">
        <v>13</v>
      </c>
      <c r="T16" s="4">
        <v>1</v>
      </c>
      <c r="U16" s="4">
        <v>23.5</v>
      </c>
      <c r="V16" s="4">
        <v>4</v>
      </c>
      <c r="W16" s="4">
        <v>2</v>
      </c>
      <c r="X16" s="4">
        <v>20</v>
      </c>
      <c r="Y16" s="4">
        <v>3</v>
      </c>
      <c r="Z16" s="4">
        <v>8</v>
      </c>
      <c r="AA16" s="4">
        <v>59</v>
      </c>
      <c r="AB16" s="4">
        <v>30</v>
      </c>
      <c r="AC16" s="4">
        <v>8</v>
      </c>
      <c r="AD16" s="4">
        <v>113</v>
      </c>
      <c r="AE16" s="4">
        <v>16</v>
      </c>
      <c r="AF16" s="4">
        <v>13</v>
      </c>
      <c r="AG16" s="4">
        <v>40</v>
      </c>
      <c r="AH16" s="4">
        <v>4</v>
      </c>
      <c r="AI16" s="4">
        <v>2</v>
      </c>
      <c r="AJ16" s="4">
        <v>17</v>
      </c>
      <c r="AK16" s="4">
        <v>3</v>
      </c>
      <c r="AL16" s="4">
        <v>0</v>
      </c>
      <c r="AM16" s="4">
        <v>0</v>
      </c>
      <c r="AN16" s="4">
        <v>4</v>
      </c>
      <c r="AO16" s="4">
        <v>14</v>
      </c>
      <c r="AP16" s="4">
        <v>2</v>
      </c>
      <c r="AQ16" s="4">
        <v>11</v>
      </c>
      <c r="AR16" s="4">
        <v>14</v>
      </c>
      <c r="AS16" s="4">
        <v>2</v>
      </c>
      <c r="AT16" s="4">
        <v>24</v>
      </c>
      <c r="AU16" s="4">
        <v>1</v>
      </c>
      <c r="AV16" s="4">
        <v>3</v>
      </c>
      <c r="AW16" s="4">
        <v>16</v>
      </c>
      <c r="AX16" s="4">
        <v>1</v>
      </c>
      <c r="AY16" s="4">
        <v>4</v>
      </c>
      <c r="AZ16" s="4">
        <v>10</v>
      </c>
      <c r="BA16" s="4">
        <v>2</v>
      </c>
      <c r="BB16" s="4">
        <v>14</v>
      </c>
      <c r="BC16" s="4">
        <v>4</v>
      </c>
      <c r="BD16" s="4">
        <v>2</v>
      </c>
      <c r="BE16" s="4">
        <v>10.5</v>
      </c>
      <c r="BF16" s="4">
        <v>37</v>
      </c>
      <c r="BG16" s="4">
        <v>0</v>
      </c>
      <c r="BH16" s="4">
        <v>187</v>
      </c>
      <c r="BI16" s="4">
        <v>4</v>
      </c>
      <c r="BJ16" s="4">
        <v>0</v>
      </c>
      <c r="BK16" s="4">
        <v>4</v>
      </c>
      <c r="BL16" s="4">
        <v>3</v>
      </c>
      <c r="BM16" s="4">
        <v>0</v>
      </c>
      <c r="BN16" s="4">
        <v>0</v>
      </c>
      <c r="BO16" s="4">
        <v>4</v>
      </c>
      <c r="BP16" s="4">
        <v>0</v>
      </c>
      <c r="BQ16" s="4">
        <v>2</v>
      </c>
      <c r="BR16" s="4">
        <v>21</v>
      </c>
      <c r="BS16" s="4">
        <v>7</v>
      </c>
      <c r="BT16" s="4">
        <v>9</v>
      </c>
      <c r="BU16" s="4">
        <v>5</v>
      </c>
      <c r="BV16" s="4">
        <v>1</v>
      </c>
      <c r="BW16" s="4">
        <v>3</v>
      </c>
      <c r="BX16" s="4">
        <v>6.5</v>
      </c>
      <c r="BY16" s="4">
        <v>2</v>
      </c>
      <c r="BZ16" s="4">
        <v>2</v>
      </c>
      <c r="CA16" s="4">
        <v>6</v>
      </c>
      <c r="CB16" s="4">
        <v>2</v>
      </c>
      <c r="CC16" s="4">
        <v>7</v>
      </c>
      <c r="CD16" s="4">
        <v>11</v>
      </c>
      <c r="CE16" s="4">
        <v>1</v>
      </c>
      <c r="CF16" s="4">
        <v>2</v>
      </c>
      <c r="CG16" s="4">
        <v>6</v>
      </c>
      <c r="CH16" s="4">
        <v>14</v>
      </c>
      <c r="CI16" s="4">
        <v>1</v>
      </c>
      <c r="CJ16" s="4">
        <v>8</v>
      </c>
      <c r="CK16" s="4">
        <v>1</v>
      </c>
      <c r="CL16" s="4">
        <v>1</v>
      </c>
    </row>
    <row r="17" spans="1:90" x14ac:dyDescent="0.25">
      <c r="A17" s="4" t="s">
        <v>111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1</v>
      </c>
      <c r="AU17" s="4">
        <v>457</v>
      </c>
      <c r="AV17" s="4">
        <v>0</v>
      </c>
      <c r="AW17" s="4">
        <v>0</v>
      </c>
      <c r="AX17" s="4">
        <v>725.5</v>
      </c>
      <c r="AY17" s="4">
        <v>0</v>
      </c>
      <c r="AZ17" s="10">
        <v>10</v>
      </c>
      <c r="BA17" s="4">
        <v>1125.5</v>
      </c>
      <c r="BB17" s="4">
        <v>1</v>
      </c>
      <c r="BC17" s="4">
        <v>1</v>
      </c>
      <c r="BD17" s="4">
        <v>925.5</v>
      </c>
      <c r="BE17" s="4">
        <v>1</v>
      </c>
      <c r="BF17" s="4">
        <v>0</v>
      </c>
      <c r="BG17" s="4">
        <v>1040</v>
      </c>
      <c r="BH17" s="4">
        <v>1</v>
      </c>
      <c r="BI17" s="4">
        <v>0</v>
      </c>
      <c r="BJ17" s="4">
        <v>384</v>
      </c>
      <c r="BK17" s="4">
        <v>0</v>
      </c>
      <c r="BL17" s="4">
        <v>0</v>
      </c>
      <c r="BM17" s="4">
        <v>410.5</v>
      </c>
      <c r="BN17" s="4">
        <v>0</v>
      </c>
      <c r="BO17" s="4">
        <v>2</v>
      </c>
      <c r="BP17" s="4">
        <v>769</v>
      </c>
      <c r="BQ17" s="4">
        <v>0</v>
      </c>
      <c r="BR17" s="4">
        <v>0</v>
      </c>
      <c r="BS17" s="4">
        <v>2399.5</v>
      </c>
      <c r="BT17" s="4">
        <v>0</v>
      </c>
      <c r="BU17" s="4">
        <v>1</v>
      </c>
      <c r="BV17" s="4">
        <v>614</v>
      </c>
      <c r="BW17" s="4">
        <v>1</v>
      </c>
      <c r="BX17" s="4">
        <v>1</v>
      </c>
      <c r="BY17" s="4">
        <v>2704</v>
      </c>
      <c r="BZ17" s="4">
        <v>0</v>
      </c>
      <c r="CA17" s="4">
        <v>1</v>
      </c>
      <c r="CB17" s="4">
        <v>3376</v>
      </c>
      <c r="CC17" s="4">
        <v>0</v>
      </c>
      <c r="CD17" s="10">
        <v>14</v>
      </c>
      <c r="CE17" s="4">
        <v>1116</v>
      </c>
      <c r="CF17" s="10">
        <v>4</v>
      </c>
      <c r="CG17" s="4">
        <v>0</v>
      </c>
      <c r="CH17" s="4">
        <v>1</v>
      </c>
      <c r="CI17" s="4">
        <v>0</v>
      </c>
      <c r="CJ17" s="10">
        <v>6</v>
      </c>
      <c r="CK17" s="4">
        <v>339</v>
      </c>
      <c r="CL17" s="4">
        <v>1</v>
      </c>
    </row>
    <row r="18" spans="1:90" x14ac:dyDescent="0.25">
      <c r="A18" s="4" t="s">
        <v>112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1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1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337</v>
      </c>
      <c r="AV18" s="4">
        <v>0</v>
      </c>
      <c r="AW18" s="4">
        <v>0</v>
      </c>
      <c r="AX18" s="4">
        <v>1253</v>
      </c>
      <c r="AY18" s="4">
        <v>0</v>
      </c>
      <c r="AZ18" s="10">
        <v>8</v>
      </c>
      <c r="BA18" s="4">
        <v>981</v>
      </c>
      <c r="BB18" s="4">
        <v>1</v>
      </c>
      <c r="BC18" s="4">
        <v>1</v>
      </c>
      <c r="BD18" s="4">
        <v>863</v>
      </c>
      <c r="BE18" s="4">
        <v>0</v>
      </c>
      <c r="BF18" s="4">
        <v>0</v>
      </c>
      <c r="BG18" s="4">
        <v>491</v>
      </c>
      <c r="BH18" s="4">
        <v>1</v>
      </c>
      <c r="BI18" s="4">
        <v>0</v>
      </c>
      <c r="BJ18" s="4">
        <v>1451</v>
      </c>
      <c r="BK18" s="4">
        <v>0</v>
      </c>
      <c r="BL18" s="4">
        <v>0</v>
      </c>
      <c r="BM18" s="4">
        <v>1223</v>
      </c>
      <c r="BN18" s="4">
        <v>0</v>
      </c>
      <c r="BO18" s="4">
        <v>3</v>
      </c>
      <c r="BP18" s="4">
        <v>1167</v>
      </c>
      <c r="BQ18" s="4">
        <v>0</v>
      </c>
      <c r="BR18" s="4">
        <v>0</v>
      </c>
      <c r="BS18" s="4">
        <v>227</v>
      </c>
      <c r="BT18" s="4">
        <v>0</v>
      </c>
      <c r="BU18" s="4">
        <v>2</v>
      </c>
      <c r="BV18" s="4">
        <v>2044</v>
      </c>
      <c r="BW18" s="4">
        <v>0</v>
      </c>
      <c r="BX18" s="4">
        <v>1</v>
      </c>
      <c r="BY18" s="4">
        <v>618</v>
      </c>
      <c r="BZ18" s="4">
        <v>0</v>
      </c>
      <c r="CA18" s="4">
        <v>1</v>
      </c>
      <c r="CB18" s="4">
        <v>1841</v>
      </c>
      <c r="CC18" s="4">
        <v>0</v>
      </c>
      <c r="CD18" s="10">
        <v>5</v>
      </c>
      <c r="CE18" s="4">
        <v>2620</v>
      </c>
      <c r="CF18" s="10">
        <v>13</v>
      </c>
      <c r="CG18" s="4">
        <v>0</v>
      </c>
      <c r="CH18" s="4">
        <v>19</v>
      </c>
      <c r="CI18" s="4">
        <v>0</v>
      </c>
      <c r="CJ18" s="10">
        <v>7</v>
      </c>
      <c r="CK18" s="4">
        <v>1124</v>
      </c>
      <c r="CL18" s="4">
        <v>1</v>
      </c>
    </row>
    <row r="19" spans="1:90" x14ac:dyDescent="0.25">
      <c r="A19" s="4" t="s">
        <v>113</v>
      </c>
      <c r="B19" s="4">
        <v>0</v>
      </c>
      <c r="C19" s="4">
        <v>0</v>
      </c>
      <c r="D19" s="4">
        <v>0</v>
      </c>
      <c r="E19" s="4">
        <v>1</v>
      </c>
      <c r="F19" s="4">
        <v>0</v>
      </c>
      <c r="G19" s="4">
        <v>0</v>
      </c>
      <c r="H19" s="4">
        <v>0</v>
      </c>
      <c r="I19" s="4">
        <v>0</v>
      </c>
      <c r="J19" s="4">
        <v>3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3</v>
      </c>
      <c r="AH19" s="4">
        <v>1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1</v>
      </c>
      <c r="AO19" s="4">
        <v>0</v>
      </c>
      <c r="AP19" s="4">
        <v>0</v>
      </c>
      <c r="AQ19" s="4">
        <v>1</v>
      </c>
      <c r="AR19" s="4">
        <v>0</v>
      </c>
      <c r="AS19" s="4">
        <v>0</v>
      </c>
      <c r="AT19" s="4">
        <v>2</v>
      </c>
      <c r="AU19" s="4">
        <v>1285</v>
      </c>
      <c r="AV19" s="4">
        <v>1</v>
      </c>
      <c r="AW19" s="4">
        <v>1</v>
      </c>
      <c r="AX19" s="4">
        <v>3128</v>
      </c>
      <c r="AY19" s="4">
        <v>2</v>
      </c>
      <c r="AZ19" s="10">
        <v>21</v>
      </c>
      <c r="BA19" s="4">
        <v>2510</v>
      </c>
      <c r="BB19" s="4">
        <v>0</v>
      </c>
      <c r="BC19" s="4">
        <v>1</v>
      </c>
      <c r="BD19" s="4">
        <v>1914</v>
      </c>
      <c r="BE19" s="4">
        <v>1</v>
      </c>
      <c r="BF19" s="4">
        <v>1</v>
      </c>
      <c r="BG19" s="4">
        <v>582</v>
      </c>
      <c r="BH19" s="4">
        <v>1</v>
      </c>
      <c r="BI19" s="4">
        <v>0</v>
      </c>
      <c r="BJ19" s="4">
        <v>2312</v>
      </c>
      <c r="BK19" s="4">
        <v>1</v>
      </c>
      <c r="BL19" s="4">
        <v>0</v>
      </c>
      <c r="BM19" s="4">
        <v>2478</v>
      </c>
      <c r="BN19" s="4">
        <v>1</v>
      </c>
      <c r="BO19" s="4">
        <v>9</v>
      </c>
      <c r="BP19" s="4">
        <v>2149</v>
      </c>
      <c r="BQ19" s="4">
        <v>1</v>
      </c>
      <c r="BR19" s="4">
        <v>0</v>
      </c>
      <c r="BS19" s="4">
        <v>405</v>
      </c>
      <c r="BT19" s="4">
        <v>0</v>
      </c>
      <c r="BU19" s="4">
        <v>2</v>
      </c>
      <c r="BV19" s="4">
        <v>1195</v>
      </c>
      <c r="BW19" s="4">
        <v>1</v>
      </c>
      <c r="BX19" s="4">
        <v>1</v>
      </c>
      <c r="BY19" s="4">
        <v>1236</v>
      </c>
      <c r="BZ19" s="4">
        <v>0</v>
      </c>
      <c r="CA19" s="4">
        <v>1</v>
      </c>
      <c r="CB19" s="4">
        <v>2492</v>
      </c>
      <c r="CC19" s="4">
        <v>0</v>
      </c>
      <c r="CD19" s="10">
        <v>13</v>
      </c>
      <c r="CE19" s="4">
        <v>4442</v>
      </c>
      <c r="CF19" s="10">
        <v>20</v>
      </c>
      <c r="CG19" s="4">
        <v>0</v>
      </c>
      <c r="CH19" s="4">
        <v>6</v>
      </c>
      <c r="CI19" s="4">
        <v>0</v>
      </c>
      <c r="CJ19" s="10">
        <v>15</v>
      </c>
      <c r="CK19" s="4">
        <v>1496</v>
      </c>
      <c r="CL19" s="4">
        <v>2</v>
      </c>
    </row>
    <row r="20" spans="1:90" x14ac:dyDescent="0.25">
      <c r="A20" s="4" t="s">
        <v>114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1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1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1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1483.5</v>
      </c>
      <c r="AV20" s="4">
        <v>0</v>
      </c>
      <c r="AW20" s="4">
        <v>0</v>
      </c>
      <c r="AX20" s="4">
        <v>1940</v>
      </c>
      <c r="AY20" s="4">
        <v>0</v>
      </c>
      <c r="AZ20" s="10">
        <v>14</v>
      </c>
      <c r="BA20" s="4">
        <v>3350</v>
      </c>
      <c r="BB20" s="4">
        <v>0</v>
      </c>
      <c r="BC20" s="4">
        <v>1</v>
      </c>
      <c r="BD20" s="4">
        <v>2324</v>
      </c>
      <c r="BE20" s="4">
        <v>0</v>
      </c>
      <c r="BF20" s="4">
        <v>0</v>
      </c>
      <c r="BG20" s="4">
        <v>391</v>
      </c>
      <c r="BH20" s="4">
        <v>0</v>
      </c>
      <c r="BI20" s="4">
        <v>0</v>
      </c>
      <c r="BJ20" s="4">
        <v>1311</v>
      </c>
      <c r="BK20" s="4">
        <v>0</v>
      </c>
      <c r="BL20" s="4">
        <v>0</v>
      </c>
      <c r="BM20" s="4">
        <v>1700</v>
      </c>
      <c r="BN20" s="4">
        <v>0</v>
      </c>
      <c r="BO20" s="4">
        <v>6</v>
      </c>
      <c r="BP20" s="4">
        <v>1501</v>
      </c>
      <c r="BQ20" s="4">
        <v>0</v>
      </c>
      <c r="BR20" s="4">
        <v>0</v>
      </c>
      <c r="BS20" s="4">
        <v>217</v>
      </c>
      <c r="BT20" s="4">
        <v>0</v>
      </c>
      <c r="BU20" s="4">
        <v>1</v>
      </c>
      <c r="BV20" s="4">
        <v>405</v>
      </c>
      <c r="BW20" s="4">
        <v>0</v>
      </c>
      <c r="BX20" s="4">
        <v>0</v>
      </c>
      <c r="BY20" s="4">
        <v>595</v>
      </c>
      <c r="BZ20" s="4">
        <v>0</v>
      </c>
      <c r="CA20" s="4">
        <v>1</v>
      </c>
      <c r="CB20" s="4">
        <v>1578.5</v>
      </c>
      <c r="CC20" s="4">
        <v>0</v>
      </c>
      <c r="CD20" s="10">
        <v>8</v>
      </c>
      <c r="CE20" s="4">
        <v>1374.5</v>
      </c>
      <c r="CF20" s="10">
        <v>6</v>
      </c>
      <c r="CG20" s="4">
        <v>0</v>
      </c>
      <c r="CH20" s="4">
        <v>3</v>
      </c>
      <c r="CI20" s="4">
        <v>0</v>
      </c>
      <c r="CJ20" s="10">
        <v>2</v>
      </c>
      <c r="CK20" s="4">
        <v>345</v>
      </c>
      <c r="CL20" s="4">
        <v>0</v>
      </c>
    </row>
    <row r="21" spans="1:90" x14ac:dyDescent="0.25">
      <c r="A21" s="4" t="s">
        <v>115</v>
      </c>
      <c r="B21" s="4">
        <v>0</v>
      </c>
      <c r="C21" s="4">
        <v>0</v>
      </c>
      <c r="D21" s="4">
        <v>0</v>
      </c>
      <c r="E21" s="4">
        <v>1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1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2</v>
      </c>
      <c r="AB21" s="4">
        <v>0</v>
      </c>
      <c r="AC21" s="4">
        <v>0</v>
      </c>
      <c r="AD21" s="4">
        <v>0</v>
      </c>
      <c r="AE21" s="4">
        <v>2</v>
      </c>
      <c r="AF21" s="4">
        <v>0</v>
      </c>
      <c r="AG21" s="4">
        <v>2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1</v>
      </c>
      <c r="AO21" s="4">
        <v>0</v>
      </c>
      <c r="AP21" s="4">
        <v>0</v>
      </c>
      <c r="AQ21" s="4">
        <v>0</v>
      </c>
      <c r="AR21" s="4">
        <v>0</v>
      </c>
      <c r="AS21" s="4">
        <v>1</v>
      </c>
      <c r="AT21" s="4">
        <v>0</v>
      </c>
      <c r="AU21" s="4">
        <v>452</v>
      </c>
      <c r="AV21" s="4">
        <v>0</v>
      </c>
      <c r="AW21" s="4">
        <v>0</v>
      </c>
      <c r="AX21" s="4">
        <v>812</v>
      </c>
      <c r="AY21" s="4">
        <v>0</v>
      </c>
      <c r="AZ21" s="10">
        <v>14</v>
      </c>
      <c r="BA21" s="4">
        <v>1237.5</v>
      </c>
      <c r="BB21" s="4">
        <v>0</v>
      </c>
      <c r="BC21" s="4">
        <v>0</v>
      </c>
      <c r="BD21" s="4">
        <v>686.5</v>
      </c>
      <c r="BE21" s="4">
        <v>0</v>
      </c>
      <c r="BF21" s="4">
        <v>0</v>
      </c>
      <c r="BG21" s="4">
        <v>1045.5</v>
      </c>
      <c r="BH21" s="4">
        <v>1</v>
      </c>
      <c r="BI21" s="4">
        <v>0</v>
      </c>
      <c r="BJ21" s="4">
        <v>2042</v>
      </c>
      <c r="BK21" s="4">
        <v>0</v>
      </c>
      <c r="BL21" s="4">
        <v>0</v>
      </c>
      <c r="BM21" s="4">
        <v>1655.5</v>
      </c>
      <c r="BN21" s="4">
        <v>0</v>
      </c>
      <c r="BO21" s="4">
        <v>4</v>
      </c>
      <c r="BP21" s="4">
        <v>1057.5</v>
      </c>
      <c r="BQ21" s="4">
        <v>0</v>
      </c>
      <c r="BR21" s="4">
        <v>0</v>
      </c>
      <c r="BS21" s="4">
        <v>576.5</v>
      </c>
      <c r="BT21" s="4">
        <v>0</v>
      </c>
      <c r="BU21" s="4">
        <v>2</v>
      </c>
      <c r="BV21" s="4">
        <v>1087</v>
      </c>
      <c r="BW21" s="4">
        <v>1</v>
      </c>
      <c r="BX21" s="4">
        <v>0</v>
      </c>
      <c r="BY21" s="4">
        <v>2863.5</v>
      </c>
      <c r="BZ21" s="4">
        <v>0</v>
      </c>
      <c r="CA21" s="4">
        <v>1</v>
      </c>
      <c r="CB21" s="4">
        <v>4415.5</v>
      </c>
      <c r="CC21" s="4">
        <v>0</v>
      </c>
      <c r="CD21" s="10">
        <v>13</v>
      </c>
      <c r="CE21" s="4">
        <v>4795</v>
      </c>
      <c r="CF21" s="10">
        <v>19</v>
      </c>
      <c r="CG21" s="4">
        <v>1</v>
      </c>
      <c r="CH21" s="4">
        <v>14</v>
      </c>
      <c r="CI21" s="4">
        <v>0</v>
      </c>
      <c r="CJ21" s="10">
        <v>16</v>
      </c>
      <c r="CK21" s="4">
        <v>1504</v>
      </c>
      <c r="CL21" s="4">
        <v>2</v>
      </c>
    </row>
    <row r="22" spans="1:90" x14ac:dyDescent="0.25">
      <c r="A22" s="4" t="s">
        <v>116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1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1</v>
      </c>
      <c r="AF22" s="4">
        <v>0</v>
      </c>
      <c r="AG22" s="4">
        <v>1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1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1</v>
      </c>
      <c r="AU22" s="4">
        <v>489</v>
      </c>
      <c r="AV22" s="4">
        <v>0</v>
      </c>
      <c r="AW22" s="4">
        <v>0</v>
      </c>
      <c r="AX22" s="4">
        <v>387</v>
      </c>
      <c r="AY22" s="4">
        <v>0</v>
      </c>
      <c r="AZ22" s="10">
        <v>11</v>
      </c>
      <c r="BA22" s="4">
        <v>846</v>
      </c>
      <c r="BB22" s="4">
        <v>0</v>
      </c>
      <c r="BC22" s="4">
        <v>1</v>
      </c>
      <c r="BD22" s="4">
        <v>677</v>
      </c>
      <c r="BE22" s="4">
        <v>0</v>
      </c>
      <c r="BF22" s="4">
        <v>1</v>
      </c>
      <c r="BG22" s="4">
        <v>333</v>
      </c>
      <c r="BH22" s="4">
        <v>1</v>
      </c>
      <c r="BI22" s="4">
        <v>0</v>
      </c>
      <c r="BJ22" s="4">
        <v>1384</v>
      </c>
      <c r="BK22" s="4">
        <v>0</v>
      </c>
      <c r="BL22" s="4">
        <v>0</v>
      </c>
      <c r="BM22" s="4">
        <v>1211</v>
      </c>
      <c r="BN22" s="4">
        <v>0</v>
      </c>
      <c r="BO22" s="4">
        <v>3</v>
      </c>
      <c r="BP22" s="4">
        <v>1247</v>
      </c>
      <c r="BQ22" s="4">
        <v>0</v>
      </c>
      <c r="BR22" s="4">
        <v>0</v>
      </c>
      <c r="BS22" s="4">
        <v>364</v>
      </c>
      <c r="BT22" s="4">
        <v>0</v>
      </c>
      <c r="BU22" s="4">
        <v>1</v>
      </c>
      <c r="BV22" s="4">
        <v>450</v>
      </c>
      <c r="BW22" s="4">
        <v>0</v>
      </c>
      <c r="BX22" s="4">
        <v>0</v>
      </c>
      <c r="BY22" s="4">
        <v>618</v>
      </c>
      <c r="BZ22" s="4">
        <v>0</v>
      </c>
      <c r="CA22" s="4">
        <v>0</v>
      </c>
      <c r="CB22" s="4">
        <v>1404</v>
      </c>
      <c r="CC22" s="4">
        <v>0</v>
      </c>
      <c r="CD22" s="10">
        <v>4</v>
      </c>
      <c r="CE22" s="4">
        <v>1904</v>
      </c>
      <c r="CF22" s="10">
        <v>4</v>
      </c>
      <c r="CG22" s="4">
        <v>1</v>
      </c>
      <c r="CH22" s="4">
        <v>3</v>
      </c>
      <c r="CI22" s="4">
        <v>0</v>
      </c>
      <c r="CJ22" s="10">
        <v>2</v>
      </c>
      <c r="CK22" s="4">
        <v>737</v>
      </c>
      <c r="CL22" s="4">
        <v>1</v>
      </c>
    </row>
    <row r="23" spans="1:90" x14ac:dyDescent="0.25">
      <c r="A23" s="4" t="s">
        <v>117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153</v>
      </c>
      <c r="AV23" s="4">
        <v>0</v>
      </c>
      <c r="AW23" s="4">
        <v>0</v>
      </c>
      <c r="AX23" s="4">
        <v>201</v>
      </c>
      <c r="AY23" s="4">
        <v>0</v>
      </c>
      <c r="AZ23" s="10">
        <v>2</v>
      </c>
      <c r="BA23" s="4">
        <v>384</v>
      </c>
      <c r="BB23" s="4">
        <v>0</v>
      </c>
      <c r="BC23" s="4">
        <v>0</v>
      </c>
      <c r="BD23" s="4">
        <v>192</v>
      </c>
      <c r="BE23" s="4">
        <v>0</v>
      </c>
      <c r="BF23" s="4">
        <v>0</v>
      </c>
      <c r="BG23" s="4">
        <v>134</v>
      </c>
      <c r="BH23" s="4">
        <v>0</v>
      </c>
      <c r="BI23" s="4">
        <v>0</v>
      </c>
      <c r="BJ23" s="4">
        <v>109</v>
      </c>
      <c r="BK23" s="4">
        <v>0</v>
      </c>
      <c r="BL23" s="4">
        <v>0</v>
      </c>
      <c r="BM23" s="4">
        <v>122</v>
      </c>
      <c r="BN23" s="4">
        <v>0</v>
      </c>
      <c r="BO23" s="4">
        <v>0</v>
      </c>
      <c r="BP23" s="4">
        <v>144</v>
      </c>
      <c r="BQ23" s="4">
        <v>0</v>
      </c>
      <c r="BR23" s="4">
        <v>0</v>
      </c>
      <c r="BS23" s="4">
        <v>94</v>
      </c>
      <c r="BT23" s="4">
        <v>0</v>
      </c>
      <c r="BU23" s="4">
        <v>0</v>
      </c>
      <c r="BV23" s="4">
        <v>110</v>
      </c>
      <c r="BW23" s="4">
        <v>0</v>
      </c>
      <c r="BX23" s="4">
        <v>0</v>
      </c>
      <c r="BY23" s="4">
        <v>457</v>
      </c>
      <c r="BZ23" s="4">
        <v>0</v>
      </c>
      <c r="CA23" s="4">
        <v>0</v>
      </c>
      <c r="CB23" s="4">
        <v>803</v>
      </c>
      <c r="CC23" s="4">
        <v>0</v>
      </c>
      <c r="CD23" s="10">
        <v>2</v>
      </c>
      <c r="CE23" s="4">
        <v>137</v>
      </c>
      <c r="CF23" s="10">
        <v>2</v>
      </c>
      <c r="CG23" s="4">
        <v>0</v>
      </c>
      <c r="CH23" s="4">
        <v>1</v>
      </c>
      <c r="CI23" s="4">
        <v>0</v>
      </c>
      <c r="CJ23" s="10">
        <v>0</v>
      </c>
      <c r="CK23" s="4">
        <v>25</v>
      </c>
      <c r="CL23" s="4">
        <v>0</v>
      </c>
    </row>
    <row r="24" spans="1:90" x14ac:dyDescent="0.25">
      <c r="A24" s="4" t="s">
        <v>118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1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1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1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62</v>
      </c>
      <c r="AV24" s="4">
        <v>0</v>
      </c>
      <c r="AW24" s="4">
        <v>0</v>
      </c>
      <c r="AX24" s="4">
        <v>202</v>
      </c>
      <c r="AY24" s="4">
        <v>0</v>
      </c>
      <c r="AZ24" s="10">
        <v>1</v>
      </c>
      <c r="BA24" s="4">
        <v>230</v>
      </c>
      <c r="BB24" s="4">
        <v>0</v>
      </c>
      <c r="BC24" s="4">
        <v>0</v>
      </c>
      <c r="BD24" s="4">
        <v>194</v>
      </c>
      <c r="BE24" s="4">
        <v>0</v>
      </c>
      <c r="BF24" s="4">
        <v>0</v>
      </c>
      <c r="BG24" s="4">
        <v>55</v>
      </c>
      <c r="BH24" s="4">
        <v>0</v>
      </c>
      <c r="BI24" s="4">
        <v>0</v>
      </c>
      <c r="BJ24" s="4">
        <v>25</v>
      </c>
      <c r="BK24" s="4">
        <v>0</v>
      </c>
      <c r="BL24" s="4">
        <v>0</v>
      </c>
      <c r="BM24" s="4">
        <v>36</v>
      </c>
      <c r="BN24" s="4">
        <v>0</v>
      </c>
      <c r="BO24" s="4">
        <v>0</v>
      </c>
      <c r="BP24" s="4">
        <v>37</v>
      </c>
      <c r="BQ24" s="4">
        <v>0</v>
      </c>
      <c r="BR24" s="4">
        <v>0</v>
      </c>
      <c r="BS24" s="4">
        <v>43</v>
      </c>
      <c r="BT24" s="4">
        <v>0</v>
      </c>
      <c r="BU24" s="4">
        <v>0</v>
      </c>
      <c r="BV24" s="4">
        <v>64</v>
      </c>
      <c r="BW24" s="4">
        <v>0</v>
      </c>
      <c r="BX24" s="4">
        <v>0</v>
      </c>
      <c r="BY24" s="4">
        <v>120</v>
      </c>
      <c r="BZ24" s="4">
        <v>0</v>
      </c>
      <c r="CA24" s="4">
        <v>0</v>
      </c>
      <c r="CB24" s="4">
        <v>78</v>
      </c>
      <c r="CC24" s="4">
        <v>0</v>
      </c>
      <c r="CD24" s="10">
        <v>3</v>
      </c>
      <c r="CE24" s="4">
        <v>216</v>
      </c>
      <c r="CF24" s="10">
        <v>0</v>
      </c>
      <c r="CG24" s="4">
        <v>0</v>
      </c>
      <c r="CH24" s="4">
        <v>1</v>
      </c>
      <c r="CI24" s="4">
        <v>0</v>
      </c>
      <c r="CJ24" s="10">
        <v>0</v>
      </c>
      <c r="CK24" s="4">
        <v>41</v>
      </c>
      <c r="CL24" s="4">
        <v>0</v>
      </c>
    </row>
    <row r="25" spans="1:90" x14ac:dyDescent="0.25">
      <c r="A25" s="4" t="s">
        <v>119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1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206</v>
      </c>
      <c r="AV25" s="4">
        <v>0</v>
      </c>
      <c r="AW25" s="4">
        <v>0</v>
      </c>
      <c r="AX25" s="4">
        <v>830</v>
      </c>
      <c r="AY25" s="4">
        <v>0</v>
      </c>
      <c r="AZ25" s="10">
        <v>5</v>
      </c>
      <c r="BA25" s="4">
        <v>859</v>
      </c>
      <c r="BB25" s="4">
        <v>0</v>
      </c>
      <c r="BC25" s="4">
        <v>0</v>
      </c>
      <c r="BD25" s="4">
        <v>657</v>
      </c>
      <c r="BE25" s="4">
        <v>0</v>
      </c>
      <c r="BF25" s="4">
        <v>0</v>
      </c>
      <c r="BG25" s="4">
        <v>350</v>
      </c>
      <c r="BH25" s="4">
        <v>1</v>
      </c>
      <c r="BI25" s="4">
        <v>0</v>
      </c>
      <c r="BJ25" s="4">
        <v>211</v>
      </c>
      <c r="BK25" s="4">
        <v>0</v>
      </c>
      <c r="BL25" s="4">
        <v>0</v>
      </c>
      <c r="BM25" s="4">
        <v>368</v>
      </c>
      <c r="BN25" s="4">
        <v>0</v>
      </c>
      <c r="BO25" s="4">
        <v>2</v>
      </c>
      <c r="BP25" s="4">
        <v>371</v>
      </c>
      <c r="BQ25" s="4">
        <v>0</v>
      </c>
      <c r="BR25" s="4">
        <v>0</v>
      </c>
      <c r="BS25" s="4">
        <v>97</v>
      </c>
      <c r="BT25" s="4">
        <v>0</v>
      </c>
      <c r="BU25" s="4">
        <v>0</v>
      </c>
      <c r="BV25" s="4">
        <v>182</v>
      </c>
      <c r="BW25" s="4">
        <v>0</v>
      </c>
      <c r="BX25" s="4">
        <v>0</v>
      </c>
      <c r="BY25" s="4">
        <v>538</v>
      </c>
      <c r="BZ25" s="4">
        <v>0</v>
      </c>
      <c r="CA25" s="4">
        <v>1</v>
      </c>
      <c r="CB25" s="4">
        <v>691</v>
      </c>
      <c r="CC25" s="4">
        <v>0</v>
      </c>
      <c r="CD25" s="10">
        <v>3</v>
      </c>
      <c r="CE25" s="4">
        <v>658</v>
      </c>
      <c r="CF25" s="10">
        <v>2</v>
      </c>
      <c r="CG25" s="4">
        <v>0</v>
      </c>
      <c r="CH25" s="4">
        <v>3</v>
      </c>
      <c r="CI25" s="4">
        <v>0</v>
      </c>
      <c r="CJ25" s="10">
        <v>2</v>
      </c>
      <c r="CK25" s="4">
        <v>128</v>
      </c>
      <c r="CL25" s="4">
        <v>0</v>
      </c>
    </row>
    <row r="26" spans="1:90" x14ac:dyDescent="0.25">
      <c r="A26" s="4" t="s">
        <v>120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3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6</v>
      </c>
      <c r="AV26" s="4">
        <v>0</v>
      </c>
      <c r="AW26" s="4">
        <v>0</v>
      </c>
      <c r="AX26" s="4">
        <v>21</v>
      </c>
      <c r="AY26" s="4">
        <v>0</v>
      </c>
      <c r="AZ26" s="10">
        <v>0</v>
      </c>
      <c r="BA26" s="4">
        <v>30</v>
      </c>
      <c r="BB26" s="4">
        <v>0</v>
      </c>
      <c r="BC26" s="4">
        <v>0</v>
      </c>
      <c r="BD26" s="4">
        <v>27</v>
      </c>
      <c r="BE26" s="4">
        <v>0</v>
      </c>
      <c r="BF26" s="4">
        <v>0</v>
      </c>
      <c r="BG26" s="4">
        <v>14</v>
      </c>
      <c r="BH26" s="4">
        <v>0</v>
      </c>
      <c r="BI26" s="4">
        <v>0</v>
      </c>
      <c r="BJ26" s="4">
        <v>12</v>
      </c>
      <c r="BK26" s="4">
        <v>0</v>
      </c>
      <c r="BL26" s="4">
        <v>0</v>
      </c>
      <c r="BM26" s="4">
        <v>15</v>
      </c>
      <c r="BN26" s="4">
        <v>0</v>
      </c>
      <c r="BO26" s="4">
        <v>2</v>
      </c>
      <c r="BP26" s="4">
        <v>59</v>
      </c>
      <c r="BQ26" s="4">
        <v>0</v>
      </c>
      <c r="BR26" s="4">
        <v>0</v>
      </c>
      <c r="BS26" s="4">
        <v>372</v>
      </c>
      <c r="BT26" s="4">
        <v>0</v>
      </c>
      <c r="BU26" s="4">
        <v>0</v>
      </c>
      <c r="BV26" s="4">
        <v>21</v>
      </c>
      <c r="BW26" s="4">
        <v>0</v>
      </c>
      <c r="BX26" s="4">
        <v>0</v>
      </c>
      <c r="BY26" s="4">
        <v>1735</v>
      </c>
      <c r="BZ26" s="4">
        <v>0</v>
      </c>
      <c r="CA26" s="4">
        <v>0</v>
      </c>
      <c r="CB26" s="4">
        <v>49</v>
      </c>
      <c r="CC26" s="4">
        <v>0</v>
      </c>
      <c r="CD26" s="10">
        <v>0</v>
      </c>
      <c r="CE26" s="4">
        <v>381</v>
      </c>
      <c r="CF26" s="10">
        <v>0</v>
      </c>
      <c r="CG26" s="4">
        <v>0</v>
      </c>
      <c r="CH26" s="4">
        <v>8</v>
      </c>
      <c r="CI26" s="4">
        <v>0</v>
      </c>
      <c r="CJ26" s="10">
        <v>1</v>
      </c>
      <c r="CK26" s="4">
        <v>119</v>
      </c>
      <c r="CL26" s="4">
        <v>0</v>
      </c>
    </row>
    <row r="27" spans="1:90" x14ac:dyDescent="0.25">
      <c r="A27" s="4" t="s">
        <v>121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200</v>
      </c>
      <c r="AV27" s="4">
        <v>0</v>
      </c>
      <c r="AW27" s="4">
        <v>0</v>
      </c>
      <c r="AX27" s="4">
        <v>228</v>
      </c>
      <c r="AY27" s="4">
        <v>0</v>
      </c>
      <c r="AZ27" s="10">
        <v>8</v>
      </c>
      <c r="BA27" s="4">
        <v>608</v>
      </c>
      <c r="BB27" s="4">
        <v>0</v>
      </c>
      <c r="BC27" s="4">
        <v>0</v>
      </c>
      <c r="BD27" s="4">
        <v>263</v>
      </c>
      <c r="BE27" s="4">
        <v>0</v>
      </c>
      <c r="BF27" s="4">
        <v>0</v>
      </c>
      <c r="BG27" s="4">
        <v>169</v>
      </c>
      <c r="BH27" s="4">
        <v>0</v>
      </c>
      <c r="BI27" s="4">
        <v>0</v>
      </c>
      <c r="BJ27" s="4">
        <v>122</v>
      </c>
      <c r="BK27" s="4">
        <v>0</v>
      </c>
      <c r="BL27" s="4">
        <v>0</v>
      </c>
      <c r="BM27" s="4">
        <v>77</v>
      </c>
      <c r="BN27" s="4">
        <v>0</v>
      </c>
      <c r="BO27" s="4">
        <v>0</v>
      </c>
      <c r="BP27" s="4">
        <v>81</v>
      </c>
      <c r="BQ27" s="4">
        <v>0</v>
      </c>
      <c r="BR27" s="4">
        <v>0</v>
      </c>
      <c r="BS27" s="4">
        <v>255</v>
      </c>
      <c r="BT27" s="4">
        <v>0</v>
      </c>
      <c r="BU27" s="4">
        <v>0</v>
      </c>
      <c r="BV27" s="4">
        <v>108</v>
      </c>
      <c r="BW27" s="4">
        <v>0</v>
      </c>
      <c r="BX27" s="4">
        <v>0</v>
      </c>
      <c r="BY27" s="4">
        <v>309</v>
      </c>
      <c r="BZ27" s="4">
        <v>0</v>
      </c>
      <c r="CA27" s="4">
        <v>0</v>
      </c>
      <c r="CB27" s="4">
        <v>682</v>
      </c>
      <c r="CC27" s="4">
        <v>0</v>
      </c>
      <c r="CD27" s="10">
        <v>0</v>
      </c>
      <c r="CE27" s="4">
        <v>253</v>
      </c>
      <c r="CF27" s="10">
        <v>0</v>
      </c>
      <c r="CG27" s="4">
        <v>0</v>
      </c>
      <c r="CH27" s="4">
        <v>2</v>
      </c>
      <c r="CI27" s="4">
        <v>0</v>
      </c>
      <c r="CJ27" s="10">
        <v>1</v>
      </c>
      <c r="CK27" s="4">
        <v>54</v>
      </c>
      <c r="CL27" s="4">
        <v>0</v>
      </c>
    </row>
    <row r="28" spans="1:90" x14ac:dyDescent="0.25">
      <c r="A28" s="4" t="s">
        <v>122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0.5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65</v>
      </c>
      <c r="AV28" s="4">
        <v>0</v>
      </c>
      <c r="AW28" s="4">
        <v>0</v>
      </c>
      <c r="AX28" s="4">
        <v>80</v>
      </c>
      <c r="AY28" s="4">
        <v>0</v>
      </c>
      <c r="AZ28" s="10">
        <v>1</v>
      </c>
      <c r="BA28" s="4">
        <v>177</v>
      </c>
      <c r="BB28" s="4">
        <v>0</v>
      </c>
      <c r="BC28" s="4">
        <v>0</v>
      </c>
      <c r="BD28" s="4">
        <v>100.5</v>
      </c>
      <c r="BE28" s="4">
        <v>0</v>
      </c>
      <c r="BF28" s="4">
        <v>1</v>
      </c>
      <c r="BG28" s="4">
        <v>519.5</v>
      </c>
      <c r="BH28" s="4">
        <v>1</v>
      </c>
      <c r="BI28" s="4">
        <v>0</v>
      </c>
      <c r="BJ28" s="4">
        <v>334</v>
      </c>
      <c r="BK28" s="4">
        <v>0</v>
      </c>
      <c r="BL28" s="4">
        <v>0</v>
      </c>
      <c r="BM28" s="4">
        <v>202</v>
      </c>
      <c r="BN28" s="4">
        <v>0</v>
      </c>
      <c r="BO28" s="4">
        <v>1</v>
      </c>
      <c r="BP28" s="4">
        <v>77</v>
      </c>
      <c r="BQ28" s="4">
        <v>0</v>
      </c>
      <c r="BR28" s="4">
        <v>0</v>
      </c>
      <c r="BS28" s="4">
        <v>582.5</v>
      </c>
      <c r="BT28" s="4">
        <v>0</v>
      </c>
      <c r="BU28" s="4">
        <v>0</v>
      </c>
      <c r="BV28" s="4">
        <v>281.5</v>
      </c>
      <c r="BW28" s="4">
        <v>1</v>
      </c>
      <c r="BX28" s="4">
        <v>0</v>
      </c>
      <c r="BY28" s="4">
        <v>621.5</v>
      </c>
      <c r="BZ28" s="4">
        <v>0</v>
      </c>
      <c r="CA28" s="4">
        <v>0</v>
      </c>
      <c r="CB28" s="4">
        <v>2951</v>
      </c>
      <c r="CC28" s="4">
        <v>0</v>
      </c>
      <c r="CD28" s="10">
        <v>12</v>
      </c>
      <c r="CE28" s="4">
        <v>413</v>
      </c>
      <c r="CF28" s="10">
        <v>3</v>
      </c>
      <c r="CG28" s="4">
        <v>0</v>
      </c>
      <c r="CH28" s="4">
        <v>1</v>
      </c>
      <c r="CI28" s="4">
        <v>0</v>
      </c>
      <c r="CJ28" s="10">
        <v>0</v>
      </c>
      <c r="CK28" s="4">
        <v>93</v>
      </c>
      <c r="CL28" s="4">
        <v>0</v>
      </c>
    </row>
    <row r="29" spans="1:90" x14ac:dyDescent="0.25">
      <c r="A29" s="4" t="s">
        <v>123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20</v>
      </c>
      <c r="AV29" s="4">
        <v>0</v>
      </c>
      <c r="AW29" s="4">
        <v>0</v>
      </c>
      <c r="AX29" s="4">
        <v>212</v>
      </c>
      <c r="AY29" s="4">
        <v>0</v>
      </c>
      <c r="AZ29" s="10">
        <v>7</v>
      </c>
      <c r="BA29" s="4">
        <v>580</v>
      </c>
      <c r="BB29" s="4">
        <v>0</v>
      </c>
      <c r="BC29" s="4">
        <v>0</v>
      </c>
      <c r="BD29" s="4">
        <v>81</v>
      </c>
      <c r="BE29" s="4">
        <v>0</v>
      </c>
      <c r="BF29" s="4">
        <v>0</v>
      </c>
      <c r="BG29" s="4">
        <v>54</v>
      </c>
      <c r="BH29" s="4">
        <v>0</v>
      </c>
      <c r="BI29" s="4">
        <v>0</v>
      </c>
      <c r="BJ29" s="4">
        <v>257</v>
      </c>
      <c r="BK29" s="4">
        <v>0</v>
      </c>
      <c r="BL29" s="4">
        <v>0</v>
      </c>
      <c r="BM29" s="4">
        <v>194</v>
      </c>
      <c r="BN29" s="4">
        <v>0</v>
      </c>
      <c r="BO29" s="4">
        <v>1</v>
      </c>
      <c r="BP29" s="4">
        <v>69</v>
      </c>
      <c r="BQ29" s="4">
        <v>0</v>
      </c>
      <c r="BR29" s="4">
        <v>0</v>
      </c>
      <c r="BS29" s="4">
        <v>49</v>
      </c>
      <c r="BT29" s="4">
        <v>0</v>
      </c>
      <c r="BU29" s="4">
        <v>0</v>
      </c>
      <c r="BV29" s="4">
        <v>23</v>
      </c>
      <c r="BW29" s="4">
        <v>0</v>
      </c>
      <c r="BX29" s="4">
        <v>0</v>
      </c>
      <c r="BY29" s="4">
        <v>168</v>
      </c>
      <c r="BZ29" s="4">
        <v>0</v>
      </c>
      <c r="CA29" s="4">
        <v>0</v>
      </c>
      <c r="CB29" s="4">
        <v>159</v>
      </c>
      <c r="CC29" s="4">
        <v>0</v>
      </c>
      <c r="CD29" s="10">
        <v>2</v>
      </c>
      <c r="CE29" s="4">
        <v>39</v>
      </c>
      <c r="CF29" s="10">
        <v>1</v>
      </c>
      <c r="CG29" s="4">
        <v>0</v>
      </c>
      <c r="CH29" s="4">
        <v>1</v>
      </c>
      <c r="CI29" s="4">
        <v>0</v>
      </c>
      <c r="CJ29" s="10">
        <v>0</v>
      </c>
      <c r="CK29" s="4">
        <v>24</v>
      </c>
      <c r="CL29" s="4">
        <v>0</v>
      </c>
    </row>
    <row r="30" spans="1:90" x14ac:dyDescent="0.25">
      <c r="A30" s="4" t="s">
        <v>124</v>
      </c>
      <c r="B30" s="4">
        <v>302</v>
      </c>
      <c r="C30" s="4">
        <v>228</v>
      </c>
      <c r="D30" s="4">
        <v>197</v>
      </c>
      <c r="E30" s="4">
        <v>185</v>
      </c>
      <c r="F30" s="4">
        <v>651.5</v>
      </c>
      <c r="G30" s="4">
        <v>167</v>
      </c>
      <c r="H30" s="4">
        <v>207</v>
      </c>
      <c r="I30" s="4">
        <v>571</v>
      </c>
      <c r="J30" s="4">
        <v>270</v>
      </c>
      <c r="K30" s="4">
        <v>13</v>
      </c>
      <c r="L30" s="4">
        <v>459</v>
      </c>
      <c r="M30" s="4">
        <v>273</v>
      </c>
      <c r="N30" s="4">
        <v>256</v>
      </c>
      <c r="O30" s="4">
        <v>83</v>
      </c>
      <c r="P30" s="4">
        <v>282</v>
      </c>
      <c r="Q30" s="4">
        <v>404</v>
      </c>
      <c r="R30" s="4">
        <v>608.5</v>
      </c>
      <c r="S30" s="4">
        <v>272.5</v>
      </c>
      <c r="T30" s="4">
        <v>174</v>
      </c>
      <c r="U30" s="4">
        <v>285</v>
      </c>
      <c r="V30" s="4">
        <v>189</v>
      </c>
      <c r="W30" s="4">
        <v>301</v>
      </c>
      <c r="X30" s="4">
        <v>738</v>
      </c>
      <c r="Y30" s="4">
        <v>218</v>
      </c>
      <c r="Z30" s="4">
        <v>57</v>
      </c>
      <c r="AA30" s="4">
        <v>140</v>
      </c>
      <c r="AB30" s="4">
        <v>182</v>
      </c>
      <c r="AC30" s="4">
        <v>365</v>
      </c>
      <c r="AD30" s="4">
        <v>708.5</v>
      </c>
      <c r="AE30" s="4">
        <v>602</v>
      </c>
      <c r="AF30" s="4">
        <v>380</v>
      </c>
      <c r="AG30" s="4">
        <v>529</v>
      </c>
      <c r="AH30" s="4">
        <v>366.5</v>
      </c>
      <c r="AI30" s="4">
        <v>345</v>
      </c>
      <c r="AJ30" s="4">
        <v>1069.5</v>
      </c>
      <c r="AK30" s="4">
        <v>307</v>
      </c>
      <c r="AL30" s="4">
        <v>1</v>
      </c>
      <c r="AM30" s="4">
        <v>3</v>
      </c>
      <c r="AN30" s="4">
        <v>190</v>
      </c>
      <c r="AO30" s="4">
        <v>775.5</v>
      </c>
      <c r="AP30" s="4">
        <v>272</v>
      </c>
      <c r="AQ30" s="4">
        <v>276.5</v>
      </c>
      <c r="AR30" s="4">
        <v>988.5</v>
      </c>
      <c r="AS30" s="4">
        <v>271</v>
      </c>
      <c r="AT30" s="4">
        <v>313.5</v>
      </c>
      <c r="AU30" s="4">
        <v>308</v>
      </c>
      <c r="AV30" s="4">
        <v>39</v>
      </c>
      <c r="AW30" s="4">
        <v>507.5</v>
      </c>
      <c r="AX30" s="4">
        <v>422.5</v>
      </c>
      <c r="AY30" s="4">
        <v>217</v>
      </c>
      <c r="AZ30" s="4">
        <v>308.5</v>
      </c>
      <c r="BA30" s="4">
        <v>348</v>
      </c>
      <c r="BB30" s="4">
        <v>203</v>
      </c>
      <c r="BC30" s="4">
        <v>267</v>
      </c>
      <c r="BD30" s="4">
        <v>583</v>
      </c>
      <c r="BE30" s="4">
        <v>221</v>
      </c>
      <c r="BF30" s="4">
        <v>149</v>
      </c>
      <c r="BG30" s="4">
        <v>327</v>
      </c>
      <c r="BH30" s="4">
        <v>149.5</v>
      </c>
      <c r="BI30" s="4">
        <v>333.5</v>
      </c>
      <c r="BJ30" s="4">
        <v>372.5</v>
      </c>
      <c r="BK30" s="4">
        <v>432</v>
      </c>
      <c r="BL30" s="4">
        <v>358</v>
      </c>
      <c r="BM30" s="4">
        <v>360</v>
      </c>
      <c r="BN30" s="4">
        <v>368</v>
      </c>
      <c r="BO30" s="4">
        <v>266</v>
      </c>
      <c r="BP30" s="4">
        <v>366</v>
      </c>
      <c r="BQ30" s="4">
        <v>252</v>
      </c>
      <c r="BR30" s="4">
        <v>193</v>
      </c>
      <c r="BS30" s="4">
        <v>768</v>
      </c>
      <c r="BT30" s="4">
        <v>285</v>
      </c>
      <c r="BU30" s="4">
        <v>185</v>
      </c>
      <c r="BV30" s="4">
        <v>725.5</v>
      </c>
      <c r="BW30" s="4">
        <v>225</v>
      </c>
      <c r="BX30" s="4">
        <v>857</v>
      </c>
      <c r="BY30" s="4">
        <v>1691</v>
      </c>
      <c r="BZ30" s="4">
        <v>281.5</v>
      </c>
      <c r="CA30" s="4">
        <v>72</v>
      </c>
      <c r="CB30" s="4">
        <v>370.5</v>
      </c>
      <c r="CC30" s="4">
        <v>250</v>
      </c>
      <c r="CD30" s="4">
        <v>68</v>
      </c>
      <c r="CE30" s="4">
        <v>1076.5</v>
      </c>
      <c r="CF30" s="4">
        <v>252</v>
      </c>
      <c r="CG30" s="4">
        <v>96</v>
      </c>
      <c r="CH30" s="4">
        <v>264.5</v>
      </c>
      <c r="CI30" s="4">
        <v>188</v>
      </c>
      <c r="CJ30" s="4">
        <v>397</v>
      </c>
      <c r="CK30" s="4">
        <v>278</v>
      </c>
      <c r="CL30" s="4">
        <v>179</v>
      </c>
    </row>
    <row r="31" spans="1:90" x14ac:dyDescent="0.25">
      <c r="A31" s="4" t="s">
        <v>125</v>
      </c>
      <c r="B31" s="4">
        <v>170</v>
      </c>
      <c r="C31" s="4">
        <v>132</v>
      </c>
      <c r="D31" s="4">
        <v>104</v>
      </c>
      <c r="E31" s="4">
        <v>94</v>
      </c>
      <c r="F31" s="4">
        <v>157</v>
      </c>
      <c r="G31" s="4">
        <v>96</v>
      </c>
      <c r="H31" s="4">
        <v>128</v>
      </c>
      <c r="I31" s="4">
        <v>220</v>
      </c>
      <c r="J31" s="4">
        <v>160</v>
      </c>
      <c r="K31" s="4">
        <v>55</v>
      </c>
      <c r="L31" s="4">
        <v>134</v>
      </c>
      <c r="M31" s="4">
        <v>127</v>
      </c>
      <c r="N31" s="4">
        <v>75</v>
      </c>
      <c r="O31" s="4">
        <v>14</v>
      </c>
      <c r="P31" s="4">
        <v>82</v>
      </c>
      <c r="Q31" s="4">
        <v>127</v>
      </c>
      <c r="R31" s="4">
        <v>119</v>
      </c>
      <c r="S31" s="4">
        <v>86</v>
      </c>
      <c r="T31" s="4">
        <v>35</v>
      </c>
      <c r="U31" s="4">
        <v>70</v>
      </c>
      <c r="V31" s="4">
        <v>53</v>
      </c>
      <c r="W31" s="4">
        <v>77</v>
      </c>
      <c r="X31" s="4">
        <v>124</v>
      </c>
      <c r="Y31" s="4">
        <v>60</v>
      </c>
      <c r="Z31" s="4">
        <v>30</v>
      </c>
      <c r="AA31" s="4">
        <v>98</v>
      </c>
      <c r="AB31" s="4">
        <v>83</v>
      </c>
      <c r="AC31" s="4">
        <v>72</v>
      </c>
      <c r="AD31" s="4">
        <v>490</v>
      </c>
      <c r="AE31" s="4">
        <v>199</v>
      </c>
      <c r="AF31" s="4">
        <v>100</v>
      </c>
      <c r="AG31" s="4">
        <v>150</v>
      </c>
      <c r="AH31" s="4">
        <v>98</v>
      </c>
      <c r="AI31" s="4">
        <v>136</v>
      </c>
      <c r="AJ31" s="4">
        <v>250</v>
      </c>
      <c r="AK31" s="4">
        <v>102</v>
      </c>
      <c r="AL31" s="4">
        <v>0</v>
      </c>
      <c r="AM31" s="4">
        <v>4</v>
      </c>
      <c r="AN31" s="4">
        <v>77</v>
      </c>
      <c r="AO31" s="4">
        <v>158</v>
      </c>
      <c r="AP31" s="4">
        <v>69</v>
      </c>
      <c r="AQ31" s="4">
        <v>147</v>
      </c>
      <c r="AR31" s="4">
        <v>283</v>
      </c>
      <c r="AS31" s="4">
        <v>100</v>
      </c>
      <c r="AT31" s="4">
        <v>191</v>
      </c>
      <c r="AU31" s="4">
        <v>107</v>
      </c>
      <c r="AV31" s="4">
        <v>20</v>
      </c>
      <c r="AW31" s="4">
        <v>167</v>
      </c>
      <c r="AX31" s="4">
        <v>153</v>
      </c>
      <c r="AY31" s="4">
        <v>52</v>
      </c>
      <c r="AZ31" s="4">
        <v>86</v>
      </c>
      <c r="BA31" s="4">
        <v>139</v>
      </c>
      <c r="BB31" s="4">
        <v>72</v>
      </c>
      <c r="BC31" s="4">
        <v>77</v>
      </c>
      <c r="BD31" s="4">
        <v>271</v>
      </c>
      <c r="BE31" s="4">
        <v>111</v>
      </c>
      <c r="BF31" s="4">
        <v>87</v>
      </c>
      <c r="BG31" s="4">
        <v>99</v>
      </c>
      <c r="BH31" s="4">
        <v>55</v>
      </c>
      <c r="BI31" s="4">
        <v>87</v>
      </c>
      <c r="BJ31" s="4">
        <v>101</v>
      </c>
      <c r="BK31" s="4">
        <v>177</v>
      </c>
      <c r="BL31" s="4">
        <v>124</v>
      </c>
      <c r="BM31" s="4">
        <v>171</v>
      </c>
      <c r="BN31" s="4">
        <v>129</v>
      </c>
      <c r="BO31" s="4">
        <v>79</v>
      </c>
      <c r="BP31" s="4">
        <v>122</v>
      </c>
      <c r="BQ31" s="4">
        <v>76</v>
      </c>
      <c r="BR31" s="4">
        <v>55</v>
      </c>
      <c r="BS31" s="4">
        <v>237</v>
      </c>
      <c r="BT31" s="4">
        <v>48</v>
      </c>
      <c r="BU31" s="4">
        <v>37</v>
      </c>
      <c r="BV31" s="4">
        <v>151</v>
      </c>
      <c r="BW31" s="4">
        <v>65</v>
      </c>
      <c r="BX31" s="4">
        <v>221</v>
      </c>
      <c r="BY31" s="4">
        <v>178</v>
      </c>
      <c r="BZ31" s="4">
        <v>85</v>
      </c>
      <c r="CA31" s="4">
        <v>32</v>
      </c>
      <c r="CB31" s="4">
        <v>112</v>
      </c>
      <c r="CC31" s="4">
        <v>70</v>
      </c>
      <c r="CD31" s="4">
        <v>44</v>
      </c>
      <c r="CE31" s="4">
        <v>268</v>
      </c>
      <c r="CF31" s="4">
        <v>92</v>
      </c>
      <c r="CG31" s="4">
        <v>25</v>
      </c>
      <c r="CH31" s="4">
        <v>98</v>
      </c>
      <c r="CI31" s="4">
        <v>31</v>
      </c>
      <c r="CJ31" s="4">
        <v>153</v>
      </c>
      <c r="CK31" s="4">
        <v>69</v>
      </c>
      <c r="CL31" s="4">
        <v>48</v>
      </c>
    </row>
    <row r="32" spans="1:90" x14ac:dyDescent="0.25">
      <c r="A32" s="4" t="s">
        <v>126</v>
      </c>
      <c r="B32" s="4">
        <v>137</v>
      </c>
      <c r="C32" s="4">
        <v>167</v>
      </c>
      <c r="D32" s="4">
        <v>118</v>
      </c>
      <c r="E32" s="4">
        <v>92</v>
      </c>
      <c r="F32" s="4">
        <v>374</v>
      </c>
      <c r="G32" s="4">
        <v>76</v>
      </c>
      <c r="H32" s="4">
        <v>143</v>
      </c>
      <c r="I32" s="4">
        <v>392</v>
      </c>
      <c r="J32" s="4">
        <v>167</v>
      </c>
      <c r="K32" s="4">
        <v>8</v>
      </c>
      <c r="L32" s="4">
        <v>240</v>
      </c>
      <c r="M32" s="4">
        <v>144</v>
      </c>
      <c r="N32" s="4">
        <v>149</v>
      </c>
      <c r="O32" s="4">
        <v>58</v>
      </c>
      <c r="P32" s="4">
        <v>217</v>
      </c>
      <c r="Q32" s="4">
        <v>247</v>
      </c>
      <c r="R32" s="4">
        <v>418</v>
      </c>
      <c r="S32" s="4">
        <v>195</v>
      </c>
      <c r="T32" s="4">
        <v>103</v>
      </c>
      <c r="U32" s="4">
        <v>194</v>
      </c>
      <c r="V32" s="4">
        <v>96</v>
      </c>
      <c r="W32" s="4">
        <v>168</v>
      </c>
      <c r="X32" s="4">
        <v>594</v>
      </c>
      <c r="Y32" s="4">
        <v>123</v>
      </c>
      <c r="Z32" s="4">
        <v>47</v>
      </c>
      <c r="AA32" s="4">
        <v>302</v>
      </c>
      <c r="AB32" s="4">
        <v>105</v>
      </c>
      <c r="AC32" s="4">
        <v>263</v>
      </c>
      <c r="AD32" s="4">
        <v>670</v>
      </c>
      <c r="AE32" s="4">
        <v>305</v>
      </c>
      <c r="AF32" s="4">
        <v>209</v>
      </c>
      <c r="AG32" s="4">
        <v>453</v>
      </c>
      <c r="AH32" s="4">
        <v>242</v>
      </c>
      <c r="AI32" s="4">
        <v>242</v>
      </c>
      <c r="AJ32" s="4">
        <v>708</v>
      </c>
      <c r="AK32" s="4">
        <v>265</v>
      </c>
      <c r="AL32" s="4">
        <v>2</v>
      </c>
      <c r="AM32" s="4">
        <v>2</v>
      </c>
      <c r="AN32" s="4">
        <v>109</v>
      </c>
      <c r="AO32" s="4">
        <v>765</v>
      </c>
      <c r="AP32" s="4">
        <v>182</v>
      </c>
      <c r="AQ32" s="4">
        <v>198</v>
      </c>
      <c r="AR32" s="4">
        <v>992</v>
      </c>
      <c r="AS32" s="4">
        <v>214</v>
      </c>
      <c r="AT32" s="4">
        <v>147</v>
      </c>
      <c r="AU32" s="4">
        <v>245</v>
      </c>
      <c r="AV32" s="4">
        <v>26</v>
      </c>
      <c r="AW32" s="4">
        <v>272</v>
      </c>
      <c r="AX32" s="4">
        <v>291</v>
      </c>
      <c r="AY32" s="4">
        <v>118</v>
      </c>
      <c r="AZ32" s="4">
        <v>168</v>
      </c>
      <c r="BA32" s="4">
        <v>330</v>
      </c>
      <c r="BB32" s="4">
        <v>115</v>
      </c>
      <c r="BC32" s="4">
        <v>102</v>
      </c>
      <c r="BD32" s="4">
        <v>394</v>
      </c>
      <c r="BE32" s="4">
        <v>136</v>
      </c>
      <c r="BF32" s="4">
        <v>77</v>
      </c>
      <c r="BG32" s="4">
        <v>391</v>
      </c>
      <c r="BH32" s="4">
        <v>94</v>
      </c>
      <c r="BI32" s="4">
        <v>199</v>
      </c>
      <c r="BJ32" s="4">
        <v>276</v>
      </c>
      <c r="BK32" s="4">
        <v>310</v>
      </c>
      <c r="BL32" s="4">
        <v>184</v>
      </c>
      <c r="BM32" s="4">
        <v>351</v>
      </c>
      <c r="BN32" s="4">
        <v>206</v>
      </c>
      <c r="BO32" s="4">
        <v>123</v>
      </c>
      <c r="BP32" s="4">
        <v>341</v>
      </c>
      <c r="BQ32" s="4">
        <v>183</v>
      </c>
      <c r="BR32" s="4">
        <v>118</v>
      </c>
      <c r="BS32" s="4">
        <v>482</v>
      </c>
      <c r="BT32" s="4">
        <v>174</v>
      </c>
      <c r="BU32" s="4">
        <v>124</v>
      </c>
      <c r="BV32" s="4">
        <v>767</v>
      </c>
      <c r="BW32" s="4">
        <v>149</v>
      </c>
      <c r="BX32" s="4">
        <v>421</v>
      </c>
      <c r="BY32" s="4">
        <v>1277</v>
      </c>
      <c r="BZ32" s="4">
        <v>149</v>
      </c>
      <c r="CA32" s="4">
        <v>45</v>
      </c>
      <c r="CB32" s="4">
        <v>368</v>
      </c>
      <c r="CC32" s="4">
        <v>244</v>
      </c>
      <c r="CD32" s="4">
        <v>36</v>
      </c>
      <c r="CE32" s="4">
        <v>802</v>
      </c>
      <c r="CF32" s="4">
        <v>169</v>
      </c>
      <c r="CG32" s="4">
        <v>62</v>
      </c>
      <c r="CH32" s="4">
        <v>166</v>
      </c>
      <c r="CI32" s="4">
        <v>113</v>
      </c>
      <c r="CJ32" s="4">
        <v>191</v>
      </c>
      <c r="CK32" s="4">
        <v>213</v>
      </c>
      <c r="CL32" s="4">
        <v>114</v>
      </c>
    </row>
    <row r="33" spans="1:90" x14ac:dyDescent="0.25">
      <c r="A33" s="4" t="s">
        <v>127</v>
      </c>
      <c r="B33" s="4">
        <v>35</v>
      </c>
      <c r="C33" s="4">
        <v>21</v>
      </c>
      <c r="D33" s="4">
        <v>19</v>
      </c>
      <c r="E33" s="4">
        <v>21</v>
      </c>
      <c r="F33" s="4">
        <v>20</v>
      </c>
      <c r="G33" s="4">
        <v>18</v>
      </c>
      <c r="H33" s="4">
        <v>23</v>
      </c>
      <c r="I33" s="4">
        <v>65</v>
      </c>
      <c r="J33" s="4">
        <v>32</v>
      </c>
      <c r="K33" s="4">
        <v>9</v>
      </c>
      <c r="L33" s="4">
        <v>49</v>
      </c>
      <c r="M33" s="4">
        <v>29</v>
      </c>
      <c r="N33" s="4">
        <v>10</v>
      </c>
      <c r="O33" s="4">
        <v>12</v>
      </c>
      <c r="P33" s="4">
        <v>15</v>
      </c>
      <c r="Q33" s="4">
        <v>15</v>
      </c>
      <c r="R33" s="4">
        <v>21.5</v>
      </c>
      <c r="S33" s="4">
        <v>8</v>
      </c>
      <c r="T33" s="4">
        <v>1</v>
      </c>
      <c r="U33" s="4">
        <v>11</v>
      </c>
      <c r="V33" s="4">
        <v>6</v>
      </c>
      <c r="W33" s="4">
        <v>22</v>
      </c>
      <c r="X33" s="4">
        <v>28</v>
      </c>
      <c r="Y33" s="4">
        <v>6</v>
      </c>
      <c r="Z33" s="4">
        <v>2</v>
      </c>
      <c r="AA33" s="4">
        <v>5</v>
      </c>
      <c r="AB33" s="4">
        <v>18</v>
      </c>
      <c r="AC33" s="4">
        <v>5</v>
      </c>
      <c r="AD33" s="4">
        <v>80</v>
      </c>
      <c r="AE33" s="4">
        <v>26</v>
      </c>
      <c r="AF33" s="4">
        <v>13</v>
      </c>
      <c r="AG33" s="4">
        <v>14</v>
      </c>
      <c r="AH33" s="4">
        <v>9</v>
      </c>
      <c r="AI33" s="4">
        <v>12</v>
      </c>
      <c r="AJ33" s="4">
        <v>21</v>
      </c>
      <c r="AK33" s="4">
        <v>3</v>
      </c>
      <c r="AL33" s="4">
        <v>0</v>
      </c>
      <c r="AM33" s="4">
        <v>0</v>
      </c>
      <c r="AN33" s="4">
        <v>15</v>
      </c>
      <c r="AO33" s="4">
        <v>23</v>
      </c>
      <c r="AP33" s="4">
        <v>7</v>
      </c>
      <c r="AQ33" s="4">
        <v>20</v>
      </c>
      <c r="AR33" s="4">
        <v>29</v>
      </c>
      <c r="AS33" s="4">
        <v>13</v>
      </c>
      <c r="AT33" s="4">
        <v>22</v>
      </c>
      <c r="AU33" s="4">
        <v>12</v>
      </c>
      <c r="AV33" s="4">
        <v>3</v>
      </c>
      <c r="AW33" s="4">
        <v>38</v>
      </c>
      <c r="AX33" s="4">
        <v>21</v>
      </c>
      <c r="AY33" s="4">
        <v>5</v>
      </c>
      <c r="AZ33" s="4">
        <v>30</v>
      </c>
      <c r="BA33" s="4">
        <v>16</v>
      </c>
      <c r="BB33" s="4">
        <v>20</v>
      </c>
      <c r="BC33" s="4">
        <v>8.5</v>
      </c>
      <c r="BD33" s="4">
        <v>31</v>
      </c>
      <c r="BE33" s="4">
        <v>28</v>
      </c>
      <c r="BF33" s="4">
        <v>9</v>
      </c>
      <c r="BG33" s="4">
        <v>3</v>
      </c>
      <c r="BH33" s="4">
        <v>21</v>
      </c>
      <c r="BI33" s="4">
        <v>5</v>
      </c>
      <c r="BJ33" s="4">
        <v>7</v>
      </c>
      <c r="BK33" s="4">
        <v>25</v>
      </c>
      <c r="BL33" s="4">
        <v>15</v>
      </c>
      <c r="BM33" s="4">
        <v>9</v>
      </c>
      <c r="BN33" s="4">
        <v>7</v>
      </c>
      <c r="BO33" s="4">
        <v>7</v>
      </c>
      <c r="BP33" s="4">
        <v>11</v>
      </c>
      <c r="BQ33" s="4">
        <v>8</v>
      </c>
      <c r="BR33" s="4">
        <v>4</v>
      </c>
      <c r="BS33" s="4">
        <v>22</v>
      </c>
      <c r="BT33" s="4">
        <v>5</v>
      </c>
      <c r="BU33" s="4">
        <v>3</v>
      </c>
      <c r="BV33" s="4">
        <v>23</v>
      </c>
      <c r="BW33" s="4">
        <v>4</v>
      </c>
      <c r="BX33" s="4">
        <v>10</v>
      </c>
      <c r="BY33" s="4">
        <v>7</v>
      </c>
      <c r="BZ33" s="4">
        <v>7</v>
      </c>
      <c r="CA33" s="4">
        <v>4</v>
      </c>
      <c r="CB33" s="4">
        <v>14</v>
      </c>
      <c r="CC33" s="4">
        <v>7</v>
      </c>
      <c r="CD33" s="4">
        <v>2</v>
      </c>
      <c r="CE33" s="4">
        <v>34</v>
      </c>
      <c r="CF33" s="4">
        <v>16</v>
      </c>
      <c r="CG33" s="4">
        <v>2</v>
      </c>
      <c r="CH33" s="4">
        <v>12</v>
      </c>
      <c r="CI33" s="4">
        <v>2</v>
      </c>
      <c r="CJ33" s="4">
        <v>33</v>
      </c>
      <c r="CK33" s="4">
        <v>5</v>
      </c>
      <c r="CL33" s="4">
        <v>3</v>
      </c>
    </row>
    <row r="34" spans="1:90" x14ac:dyDescent="0.25">
      <c r="A34" s="4" t="s">
        <v>128</v>
      </c>
      <c r="B34" s="4">
        <v>22.5</v>
      </c>
      <c r="C34" s="4">
        <v>190</v>
      </c>
      <c r="D34" s="4">
        <v>100.5</v>
      </c>
      <c r="E34" s="4">
        <v>51</v>
      </c>
      <c r="F34" s="4">
        <v>82</v>
      </c>
      <c r="G34" s="4">
        <v>55.5</v>
      </c>
      <c r="H34" s="4">
        <v>55.5</v>
      </c>
      <c r="I34" s="4">
        <v>93.5</v>
      </c>
      <c r="J34" s="4">
        <v>35</v>
      </c>
      <c r="K34" s="4">
        <v>5</v>
      </c>
      <c r="L34" s="4">
        <v>45</v>
      </c>
      <c r="M34" s="4">
        <v>38</v>
      </c>
      <c r="N34" s="4">
        <v>296.5</v>
      </c>
      <c r="O34" s="4">
        <v>13</v>
      </c>
      <c r="P34" s="4">
        <v>397.5</v>
      </c>
      <c r="Q34" s="4">
        <v>461.5</v>
      </c>
      <c r="R34" s="4">
        <v>589.5</v>
      </c>
      <c r="S34" s="4">
        <v>265</v>
      </c>
      <c r="T34" s="4">
        <v>43.5</v>
      </c>
      <c r="U34" s="4">
        <v>187</v>
      </c>
      <c r="V34" s="4">
        <v>132</v>
      </c>
      <c r="W34" s="4">
        <v>165.5</v>
      </c>
      <c r="X34" s="4">
        <v>525.5</v>
      </c>
      <c r="Y34" s="4">
        <v>170</v>
      </c>
      <c r="Z34" s="4">
        <v>11</v>
      </c>
      <c r="AA34" s="4">
        <v>20</v>
      </c>
      <c r="AB34" s="4">
        <v>60</v>
      </c>
      <c r="AC34" s="4">
        <v>140</v>
      </c>
      <c r="AD34" s="4">
        <v>425</v>
      </c>
      <c r="AE34" s="4">
        <v>325</v>
      </c>
      <c r="AF34" s="4">
        <v>170.5</v>
      </c>
      <c r="AG34" s="4">
        <v>131.5</v>
      </c>
      <c r="AH34" s="4">
        <v>114</v>
      </c>
      <c r="AI34" s="4">
        <v>73</v>
      </c>
      <c r="AJ34" s="4">
        <v>337</v>
      </c>
      <c r="AK34" s="4">
        <v>105</v>
      </c>
      <c r="AL34" s="4">
        <v>1</v>
      </c>
      <c r="AM34" s="4">
        <v>5</v>
      </c>
      <c r="AN34" s="4">
        <v>39.5</v>
      </c>
      <c r="AO34" s="4">
        <v>194</v>
      </c>
      <c r="AP34" s="4">
        <v>80.5</v>
      </c>
      <c r="AQ34" s="4">
        <v>44</v>
      </c>
      <c r="AR34" s="4">
        <v>131.5</v>
      </c>
      <c r="AS34" s="4">
        <v>23</v>
      </c>
      <c r="AT34" s="4">
        <v>11</v>
      </c>
      <c r="AU34" s="4">
        <v>59</v>
      </c>
      <c r="AV34" s="4">
        <v>12</v>
      </c>
      <c r="AW34" s="4">
        <v>23</v>
      </c>
      <c r="AX34" s="4">
        <v>89.5</v>
      </c>
      <c r="AY34" s="4">
        <v>90</v>
      </c>
      <c r="AZ34" s="4">
        <v>54</v>
      </c>
      <c r="BA34" s="4">
        <v>78</v>
      </c>
      <c r="BB34" s="4">
        <v>26</v>
      </c>
      <c r="BC34" s="4">
        <v>48</v>
      </c>
      <c r="BD34" s="4">
        <v>92.5</v>
      </c>
      <c r="BE34" s="4">
        <v>57</v>
      </c>
      <c r="BF34" s="4">
        <v>49.5</v>
      </c>
      <c r="BG34" s="4">
        <v>151.5</v>
      </c>
      <c r="BH34" s="4">
        <v>105</v>
      </c>
      <c r="BI34" s="4">
        <v>268</v>
      </c>
      <c r="BJ34" s="4">
        <v>134.5</v>
      </c>
      <c r="BK34" s="4">
        <v>177.5</v>
      </c>
      <c r="BL34" s="4">
        <v>82</v>
      </c>
      <c r="BM34" s="4">
        <v>168.5</v>
      </c>
      <c r="BN34" s="4">
        <v>98</v>
      </c>
      <c r="BO34" s="4">
        <v>94.5</v>
      </c>
      <c r="BP34" s="4">
        <v>169</v>
      </c>
      <c r="BQ34" s="4">
        <v>128.5</v>
      </c>
      <c r="BR34" s="4">
        <v>27</v>
      </c>
      <c r="BS34" s="4">
        <v>537</v>
      </c>
      <c r="BT34" s="4">
        <v>105</v>
      </c>
      <c r="BU34" s="4">
        <v>94</v>
      </c>
      <c r="BV34" s="4">
        <v>203</v>
      </c>
      <c r="BW34" s="4">
        <v>52.5</v>
      </c>
      <c r="BX34" s="4">
        <v>354.5</v>
      </c>
      <c r="BY34" s="4">
        <v>548.5</v>
      </c>
      <c r="BZ34" s="4">
        <v>73</v>
      </c>
      <c r="CA34" s="4">
        <v>21</v>
      </c>
      <c r="CB34" s="4">
        <v>57</v>
      </c>
      <c r="CC34" s="4">
        <v>129.5</v>
      </c>
      <c r="CD34" s="4">
        <v>15</v>
      </c>
      <c r="CE34" s="4">
        <v>252</v>
      </c>
      <c r="CF34" s="4">
        <v>88</v>
      </c>
      <c r="CG34" s="4">
        <v>27</v>
      </c>
      <c r="CH34" s="4">
        <v>173</v>
      </c>
      <c r="CI34" s="4">
        <v>61.5</v>
      </c>
      <c r="CJ34" s="4">
        <v>158.5</v>
      </c>
      <c r="CK34" s="4">
        <v>67</v>
      </c>
      <c r="CL34" s="4">
        <v>52</v>
      </c>
    </row>
    <row r="35" spans="1:90" x14ac:dyDescent="0.25">
      <c r="A35" s="4" t="s">
        <v>129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2</v>
      </c>
      <c r="I35" s="4">
        <v>1</v>
      </c>
      <c r="J35" s="4">
        <v>3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0.5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1</v>
      </c>
      <c r="BD35" s="4">
        <v>0</v>
      </c>
      <c r="BE35" s="4">
        <v>0</v>
      </c>
      <c r="BF35" s="4">
        <v>14</v>
      </c>
      <c r="BG35" s="4">
        <v>0</v>
      </c>
      <c r="BH35" s="4">
        <v>22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4">
        <v>0</v>
      </c>
      <c r="CF35" s="4">
        <v>0</v>
      </c>
      <c r="CG35" s="4">
        <v>0</v>
      </c>
      <c r="CH35" s="4">
        <v>0</v>
      </c>
      <c r="CI35" s="4">
        <v>0</v>
      </c>
      <c r="CJ35" s="4">
        <v>0</v>
      </c>
      <c r="CK35" s="4">
        <v>0</v>
      </c>
      <c r="CL35" s="4">
        <v>0</v>
      </c>
    </row>
    <row r="36" spans="1:90" x14ac:dyDescent="0.25">
      <c r="A36" s="4" t="s">
        <v>130</v>
      </c>
      <c r="B36" s="4">
        <v>64</v>
      </c>
      <c r="C36" s="4">
        <v>79.5</v>
      </c>
      <c r="D36" s="4">
        <v>50.5</v>
      </c>
      <c r="E36" s="4">
        <v>40</v>
      </c>
      <c r="F36" s="4">
        <v>102</v>
      </c>
      <c r="G36" s="4">
        <v>25</v>
      </c>
      <c r="H36" s="4">
        <v>53.5</v>
      </c>
      <c r="I36" s="4">
        <v>53</v>
      </c>
      <c r="J36" s="4">
        <v>22</v>
      </c>
      <c r="K36" s="4">
        <v>54</v>
      </c>
      <c r="L36" s="4">
        <v>63</v>
      </c>
      <c r="M36" s="4">
        <v>38.5</v>
      </c>
      <c r="N36" s="4">
        <v>80</v>
      </c>
      <c r="O36" s="4">
        <v>18</v>
      </c>
      <c r="P36" s="4">
        <v>7</v>
      </c>
      <c r="Q36" s="4">
        <v>5</v>
      </c>
      <c r="R36" s="4">
        <v>251</v>
      </c>
      <c r="S36" s="4">
        <v>52</v>
      </c>
      <c r="T36" s="4">
        <v>17</v>
      </c>
      <c r="U36" s="4">
        <v>301</v>
      </c>
      <c r="V36" s="4">
        <v>248</v>
      </c>
      <c r="W36" s="4">
        <v>442</v>
      </c>
      <c r="X36" s="4">
        <v>462.5</v>
      </c>
      <c r="Y36" s="4">
        <v>129</v>
      </c>
      <c r="Z36" s="4">
        <v>45</v>
      </c>
      <c r="AA36" s="4">
        <v>9</v>
      </c>
      <c r="AB36" s="4">
        <v>97.5</v>
      </c>
      <c r="AC36" s="4">
        <v>9</v>
      </c>
      <c r="AD36" s="4">
        <v>1306.5</v>
      </c>
      <c r="AE36" s="4">
        <v>176</v>
      </c>
      <c r="AF36" s="4">
        <v>152.5</v>
      </c>
      <c r="AG36" s="4">
        <v>144.5</v>
      </c>
      <c r="AH36" s="4">
        <v>96</v>
      </c>
      <c r="AI36" s="4">
        <v>8</v>
      </c>
      <c r="AJ36" s="4">
        <v>9</v>
      </c>
      <c r="AK36" s="4">
        <v>19</v>
      </c>
      <c r="AL36" s="4">
        <v>1</v>
      </c>
      <c r="AM36" s="4">
        <v>0</v>
      </c>
      <c r="AN36" s="4">
        <v>124</v>
      </c>
      <c r="AO36" s="4">
        <v>80.5</v>
      </c>
      <c r="AP36" s="4">
        <v>33</v>
      </c>
      <c r="AQ36" s="4">
        <v>18</v>
      </c>
      <c r="AR36" s="4">
        <v>23</v>
      </c>
      <c r="AS36" s="4">
        <v>3</v>
      </c>
      <c r="AT36" s="4">
        <v>32.5</v>
      </c>
      <c r="AU36" s="4">
        <v>41</v>
      </c>
      <c r="AV36" s="4">
        <v>9</v>
      </c>
      <c r="AW36" s="4">
        <v>25</v>
      </c>
      <c r="AX36" s="4">
        <v>49.5</v>
      </c>
      <c r="AY36" s="4">
        <v>32</v>
      </c>
      <c r="AZ36" s="4">
        <v>132.5</v>
      </c>
      <c r="BA36" s="4">
        <v>29</v>
      </c>
      <c r="BB36" s="4">
        <v>23</v>
      </c>
      <c r="BC36" s="4">
        <v>63.5</v>
      </c>
      <c r="BD36" s="4">
        <v>91</v>
      </c>
      <c r="BE36" s="4">
        <v>56.5</v>
      </c>
      <c r="BF36" s="4">
        <v>98</v>
      </c>
      <c r="BG36" s="4">
        <v>23.5</v>
      </c>
      <c r="BH36" s="4">
        <v>122</v>
      </c>
      <c r="BI36" s="4">
        <v>43</v>
      </c>
      <c r="BJ36" s="4">
        <v>324.5</v>
      </c>
      <c r="BK36" s="4">
        <v>196.5</v>
      </c>
      <c r="BL36" s="4">
        <v>287</v>
      </c>
      <c r="BM36" s="4">
        <v>195.5</v>
      </c>
      <c r="BN36" s="4">
        <v>158.5</v>
      </c>
      <c r="BO36" s="4">
        <v>313.5</v>
      </c>
      <c r="BP36" s="4">
        <v>265.5</v>
      </c>
      <c r="BQ36" s="4">
        <v>173</v>
      </c>
      <c r="BR36" s="4">
        <v>8</v>
      </c>
      <c r="BS36" s="4">
        <v>4.5</v>
      </c>
      <c r="BT36" s="4">
        <v>6</v>
      </c>
      <c r="BU36" s="4">
        <v>2</v>
      </c>
      <c r="BV36" s="4">
        <v>7</v>
      </c>
      <c r="BW36" s="4">
        <v>3</v>
      </c>
      <c r="BX36" s="4">
        <v>27</v>
      </c>
      <c r="BY36" s="4">
        <v>15</v>
      </c>
      <c r="BZ36" s="4">
        <v>2</v>
      </c>
      <c r="CA36" s="4">
        <v>14</v>
      </c>
      <c r="CB36" s="4">
        <v>26.5</v>
      </c>
      <c r="CC36" s="4">
        <v>14</v>
      </c>
      <c r="CD36" s="4">
        <v>50</v>
      </c>
      <c r="CE36" s="4">
        <v>342</v>
      </c>
      <c r="CF36" s="4">
        <v>87</v>
      </c>
      <c r="CG36" s="4">
        <v>12</v>
      </c>
      <c r="CH36" s="4">
        <v>149</v>
      </c>
      <c r="CI36" s="4">
        <v>0</v>
      </c>
      <c r="CJ36" s="4">
        <v>336.5</v>
      </c>
      <c r="CK36" s="4">
        <v>82.5</v>
      </c>
      <c r="CL36" s="4">
        <v>46</v>
      </c>
    </row>
    <row r="37" spans="1:90" x14ac:dyDescent="0.25">
      <c r="A37" s="4" t="s">
        <v>131</v>
      </c>
      <c r="B37" s="4">
        <v>38</v>
      </c>
      <c r="C37" s="4">
        <v>31</v>
      </c>
      <c r="D37" s="4">
        <v>19</v>
      </c>
      <c r="E37" s="4">
        <v>22</v>
      </c>
      <c r="F37" s="4">
        <v>32</v>
      </c>
      <c r="G37" s="4">
        <v>12</v>
      </c>
      <c r="H37" s="4">
        <v>18</v>
      </c>
      <c r="I37" s="4">
        <v>27</v>
      </c>
      <c r="J37" s="4">
        <v>14</v>
      </c>
      <c r="K37" s="4">
        <v>20</v>
      </c>
      <c r="L37" s="4">
        <v>16</v>
      </c>
      <c r="M37" s="4">
        <v>17</v>
      </c>
      <c r="N37" s="4">
        <v>43</v>
      </c>
      <c r="O37" s="4">
        <v>39</v>
      </c>
      <c r="P37" s="4">
        <v>3</v>
      </c>
      <c r="Q37" s="4">
        <v>6</v>
      </c>
      <c r="R37" s="4">
        <v>186</v>
      </c>
      <c r="S37" s="4">
        <v>42</v>
      </c>
      <c r="T37" s="4">
        <v>32</v>
      </c>
      <c r="U37" s="4">
        <v>73</v>
      </c>
      <c r="V37" s="4">
        <v>112</v>
      </c>
      <c r="W37" s="4">
        <v>299</v>
      </c>
      <c r="X37" s="4">
        <v>319</v>
      </c>
      <c r="Y37" s="4">
        <v>79</v>
      </c>
      <c r="Z37" s="4">
        <v>74</v>
      </c>
      <c r="AA37" s="4">
        <v>16</v>
      </c>
      <c r="AB37" s="4">
        <v>223</v>
      </c>
      <c r="AC37" s="4">
        <v>10</v>
      </c>
      <c r="AD37" s="4">
        <v>240</v>
      </c>
      <c r="AE37" s="4">
        <v>75</v>
      </c>
      <c r="AF37" s="4">
        <v>168</v>
      </c>
      <c r="AG37" s="4">
        <v>58</v>
      </c>
      <c r="AH37" s="4">
        <v>59</v>
      </c>
      <c r="AI37" s="4">
        <v>5</v>
      </c>
      <c r="AJ37" s="4">
        <v>8</v>
      </c>
      <c r="AK37" s="4">
        <v>25</v>
      </c>
      <c r="AL37" s="4">
        <v>0</v>
      </c>
      <c r="AM37" s="4">
        <v>0</v>
      </c>
      <c r="AN37" s="4">
        <v>51</v>
      </c>
      <c r="AO37" s="4">
        <v>53</v>
      </c>
      <c r="AP37" s="4">
        <v>21</v>
      </c>
      <c r="AQ37" s="4">
        <v>13</v>
      </c>
      <c r="AR37" s="4">
        <v>4</v>
      </c>
      <c r="AS37" s="4">
        <v>1</v>
      </c>
      <c r="AT37" s="4">
        <v>10</v>
      </c>
      <c r="AU37" s="4">
        <v>20</v>
      </c>
      <c r="AV37" s="4">
        <v>5</v>
      </c>
      <c r="AW37" s="4">
        <v>20</v>
      </c>
      <c r="AX37" s="4">
        <v>59</v>
      </c>
      <c r="AY37" s="4">
        <v>38</v>
      </c>
      <c r="AZ37" s="4">
        <v>50</v>
      </c>
      <c r="BA37" s="4">
        <v>35</v>
      </c>
      <c r="BB37" s="4">
        <v>9</v>
      </c>
      <c r="BC37" s="4">
        <v>25</v>
      </c>
      <c r="BD37" s="4">
        <v>60</v>
      </c>
      <c r="BE37" s="4">
        <v>33</v>
      </c>
      <c r="BF37" s="4">
        <v>85</v>
      </c>
      <c r="BG37" s="4">
        <v>45</v>
      </c>
      <c r="BH37" s="4">
        <v>159</v>
      </c>
      <c r="BI37" s="4">
        <v>40</v>
      </c>
      <c r="BJ37" s="4">
        <v>175</v>
      </c>
      <c r="BK37" s="4">
        <v>40</v>
      </c>
      <c r="BL37" s="4">
        <v>148</v>
      </c>
      <c r="BM37" s="4">
        <v>186</v>
      </c>
      <c r="BN37" s="4">
        <v>86</v>
      </c>
      <c r="BO37" s="4">
        <v>102</v>
      </c>
      <c r="BP37" s="4">
        <v>72</v>
      </c>
      <c r="BQ37" s="4">
        <v>47</v>
      </c>
      <c r="BR37" s="4">
        <v>10</v>
      </c>
      <c r="BS37" s="4">
        <v>88</v>
      </c>
      <c r="BT37" s="4">
        <v>26</v>
      </c>
      <c r="BU37" s="4">
        <v>15</v>
      </c>
      <c r="BV37" s="4">
        <v>167</v>
      </c>
      <c r="BW37" s="4">
        <v>44</v>
      </c>
      <c r="BX37" s="4">
        <v>38</v>
      </c>
      <c r="BY37" s="4">
        <v>78</v>
      </c>
      <c r="BZ37" s="4">
        <v>10</v>
      </c>
      <c r="CA37" s="4">
        <v>75</v>
      </c>
      <c r="CB37" s="4">
        <v>487</v>
      </c>
      <c r="CC37" s="4">
        <v>12</v>
      </c>
      <c r="CD37" s="4">
        <v>64</v>
      </c>
      <c r="CE37" s="4">
        <v>272</v>
      </c>
      <c r="CF37" s="4">
        <v>45</v>
      </c>
      <c r="CG37" s="4">
        <v>17</v>
      </c>
      <c r="CH37" s="4">
        <v>73</v>
      </c>
      <c r="CI37" s="4">
        <v>2</v>
      </c>
      <c r="CJ37" s="4">
        <v>251</v>
      </c>
      <c r="CK37" s="4">
        <v>137</v>
      </c>
      <c r="CL37" s="4">
        <v>20</v>
      </c>
    </row>
    <row r="38" spans="1:90" x14ac:dyDescent="0.25">
      <c r="A38" s="4" t="s">
        <v>132</v>
      </c>
      <c r="B38" s="4">
        <v>87</v>
      </c>
      <c r="C38" s="4">
        <v>56</v>
      </c>
      <c r="D38" s="4">
        <v>36</v>
      </c>
      <c r="E38" s="4">
        <v>15</v>
      </c>
      <c r="F38" s="4">
        <v>46</v>
      </c>
      <c r="G38" s="4">
        <v>15</v>
      </c>
      <c r="H38" s="4">
        <v>48</v>
      </c>
      <c r="I38" s="4">
        <v>61</v>
      </c>
      <c r="J38" s="4">
        <v>23</v>
      </c>
      <c r="K38" s="4">
        <v>16</v>
      </c>
      <c r="L38" s="4">
        <v>37</v>
      </c>
      <c r="M38" s="4">
        <v>21</v>
      </c>
      <c r="N38" s="4">
        <v>27</v>
      </c>
      <c r="O38" s="4">
        <v>39</v>
      </c>
      <c r="P38" s="4">
        <v>16</v>
      </c>
      <c r="Q38" s="4">
        <v>36</v>
      </c>
      <c r="R38" s="4">
        <v>125</v>
      </c>
      <c r="S38" s="4">
        <v>44</v>
      </c>
      <c r="T38" s="4">
        <v>5</v>
      </c>
      <c r="U38" s="4">
        <v>57</v>
      </c>
      <c r="V38" s="4">
        <v>36</v>
      </c>
      <c r="W38" s="4">
        <v>49</v>
      </c>
      <c r="X38" s="4">
        <v>140</v>
      </c>
      <c r="Y38" s="4">
        <v>26</v>
      </c>
      <c r="Z38" s="4">
        <v>8</v>
      </c>
      <c r="AA38" s="4">
        <v>14</v>
      </c>
      <c r="AB38" s="4">
        <v>13</v>
      </c>
      <c r="AC38" s="4">
        <v>8</v>
      </c>
      <c r="AD38" s="4">
        <v>173</v>
      </c>
      <c r="AE38" s="4">
        <v>24</v>
      </c>
      <c r="AF38" s="4">
        <v>60</v>
      </c>
      <c r="AG38" s="4">
        <v>46</v>
      </c>
      <c r="AH38" s="4">
        <v>41</v>
      </c>
      <c r="AI38" s="4">
        <v>4</v>
      </c>
      <c r="AJ38" s="4">
        <v>12</v>
      </c>
      <c r="AK38" s="4">
        <v>7</v>
      </c>
      <c r="AL38" s="4">
        <v>1</v>
      </c>
      <c r="AM38" s="4">
        <v>0</v>
      </c>
      <c r="AN38" s="4">
        <v>47</v>
      </c>
      <c r="AO38" s="4">
        <v>64</v>
      </c>
      <c r="AP38" s="4">
        <v>25</v>
      </c>
      <c r="AQ38" s="4">
        <v>35</v>
      </c>
      <c r="AR38" s="4">
        <v>11</v>
      </c>
      <c r="AS38" s="4">
        <v>12</v>
      </c>
      <c r="AT38" s="4">
        <v>17</v>
      </c>
      <c r="AU38" s="4">
        <v>10</v>
      </c>
      <c r="AV38" s="4">
        <v>2</v>
      </c>
      <c r="AW38" s="4">
        <v>9</v>
      </c>
      <c r="AX38" s="4">
        <v>27</v>
      </c>
      <c r="AY38" s="4">
        <v>20</v>
      </c>
      <c r="AZ38" s="4">
        <v>40</v>
      </c>
      <c r="BA38" s="4">
        <v>26</v>
      </c>
      <c r="BB38" s="4">
        <v>15</v>
      </c>
      <c r="BC38" s="4">
        <v>18</v>
      </c>
      <c r="BD38" s="4">
        <v>46</v>
      </c>
      <c r="BE38" s="4">
        <v>36</v>
      </c>
      <c r="BF38" s="4">
        <v>18</v>
      </c>
      <c r="BG38" s="4">
        <v>11</v>
      </c>
      <c r="BH38" s="4">
        <v>44</v>
      </c>
      <c r="BI38" s="4">
        <v>14</v>
      </c>
      <c r="BJ38" s="4">
        <v>47</v>
      </c>
      <c r="BK38" s="4">
        <v>64</v>
      </c>
      <c r="BL38" s="4">
        <v>48</v>
      </c>
      <c r="BM38" s="4">
        <v>65</v>
      </c>
      <c r="BN38" s="4">
        <v>44</v>
      </c>
      <c r="BO38" s="4">
        <v>26</v>
      </c>
      <c r="BP38" s="4">
        <v>65</v>
      </c>
      <c r="BQ38" s="4">
        <v>29</v>
      </c>
      <c r="BR38" s="4">
        <v>4</v>
      </c>
      <c r="BS38" s="4">
        <v>15</v>
      </c>
      <c r="BT38" s="4">
        <v>9</v>
      </c>
      <c r="BU38" s="4">
        <v>7</v>
      </c>
      <c r="BV38" s="4">
        <v>43</v>
      </c>
      <c r="BW38" s="4">
        <v>16</v>
      </c>
      <c r="BX38" s="4">
        <v>27</v>
      </c>
      <c r="BY38" s="4">
        <v>18</v>
      </c>
      <c r="BZ38" s="4">
        <v>28</v>
      </c>
      <c r="CA38" s="4">
        <v>12</v>
      </c>
      <c r="CB38" s="4">
        <v>30</v>
      </c>
      <c r="CC38" s="4">
        <v>15</v>
      </c>
      <c r="CD38" s="4">
        <v>11</v>
      </c>
      <c r="CE38" s="4">
        <v>84</v>
      </c>
      <c r="CF38" s="4">
        <v>36</v>
      </c>
      <c r="CG38" s="4">
        <v>7</v>
      </c>
      <c r="CH38" s="4">
        <v>65</v>
      </c>
      <c r="CI38" s="4">
        <v>6</v>
      </c>
      <c r="CJ38" s="4">
        <v>66</v>
      </c>
      <c r="CK38" s="4">
        <v>32</v>
      </c>
      <c r="CL38" s="4">
        <v>17</v>
      </c>
    </row>
    <row r="39" spans="1:90" x14ac:dyDescent="0.25">
      <c r="A39" s="4" t="s">
        <v>133</v>
      </c>
      <c r="B39" s="4">
        <v>65</v>
      </c>
      <c r="C39" s="4">
        <v>78</v>
      </c>
      <c r="D39" s="4">
        <v>46</v>
      </c>
      <c r="E39" s="4">
        <v>51</v>
      </c>
      <c r="F39" s="4">
        <v>101</v>
      </c>
      <c r="G39" s="4">
        <v>58</v>
      </c>
      <c r="H39" s="4">
        <v>56</v>
      </c>
      <c r="I39" s="4">
        <v>88</v>
      </c>
      <c r="J39" s="4">
        <v>40</v>
      </c>
      <c r="K39" s="4">
        <v>19</v>
      </c>
      <c r="L39" s="4">
        <v>41</v>
      </c>
      <c r="M39" s="4">
        <v>36</v>
      </c>
      <c r="N39" s="4">
        <v>189</v>
      </c>
      <c r="O39" s="4">
        <v>9</v>
      </c>
      <c r="P39" s="4">
        <v>152</v>
      </c>
      <c r="Q39" s="4">
        <v>279</v>
      </c>
      <c r="R39" s="4">
        <v>359</v>
      </c>
      <c r="S39" s="4">
        <v>211</v>
      </c>
      <c r="T39" s="4">
        <v>69</v>
      </c>
      <c r="U39" s="4">
        <v>163</v>
      </c>
      <c r="V39" s="4">
        <v>140</v>
      </c>
      <c r="W39" s="4">
        <v>270</v>
      </c>
      <c r="X39" s="4">
        <v>448</v>
      </c>
      <c r="Y39" s="4">
        <v>135</v>
      </c>
      <c r="Z39" s="4">
        <v>29</v>
      </c>
      <c r="AA39" s="4">
        <v>73</v>
      </c>
      <c r="AB39" s="4">
        <v>108</v>
      </c>
      <c r="AC39" s="4">
        <v>65</v>
      </c>
      <c r="AD39" s="4">
        <v>159</v>
      </c>
      <c r="AE39" s="4">
        <v>178</v>
      </c>
      <c r="AF39" s="4">
        <v>284</v>
      </c>
      <c r="AG39" s="4">
        <v>199</v>
      </c>
      <c r="AH39" s="4">
        <v>207</v>
      </c>
      <c r="AI39" s="4">
        <v>166</v>
      </c>
      <c r="AJ39" s="4">
        <v>290</v>
      </c>
      <c r="AK39" s="4">
        <v>135</v>
      </c>
      <c r="AL39" s="4">
        <v>2</v>
      </c>
      <c r="AM39" s="4">
        <v>1</v>
      </c>
      <c r="AN39" s="4">
        <v>51</v>
      </c>
      <c r="AO39" s="4">
        <v>178</v>
      </c>
      <c r="AP39" s="4">
        <v>91</v>
      </c>
      <c r="AQ39" s="4">
        <v>78</v>
      </c>
      <c r="AR39" s="4">
        <v>159</v>
      </c>
      <c r="AS39" s="4">
        <v>28</v>
      </c>
      <c r="AT39" s="4">
        <v>19</v>
      </c>
      <c r="AU39" s="4">
        <v>32</v>
      </c>
      <c r="AV39" s="4">
        <v>7</v>
      </c>
      <c r="AW39" s="4">
        <v>45</v>
      </c>
      <c r="AX39" s="4">
        <v>84</v>
      </c>
      <c r="AY39" s="4">
        <v>72</v>
      </c>
      <c r="AZ39" s="4">
        <v>146</v>
      </c>
      <c r="BA39" s="4">
        <v>53</v>
      </c>
      <c r="BB39" s="4">
        <v>39</v>
      </c>
      <c r="BC39" s="4">
        <v>58</v>
      </c>
      <c r="BD39" s="4">
        <v>88</v>
      </c>
      <c r="BE39" s="4">
        <v>58</v>
      </c>
      <c r="BF39" s="4">
        <v>97</v>
      </c>
      <c r="BG39" s="4">
        <v>215</v>
      </c>
      <c r="BH39" s="4">
        <v>88</v>
      </c>
      <c r="BI39" s="4">
        <v>190</v>
      </c>
      <c r="BJ39" s="4">
        <v>209</v>
      </c>
      <c r="BK39" s="4">
        <v>157</v>
      </c>
      <c r="BL39" s="4">
        <v>202</v>
      </c>
      <c r="BM39" s="4">
        <v>273</v>
      </c>
      <c r="BN39" s="4">
        <v>250</v>
      </c>
      <c r="BO39" s="4">
        <v>199</v>
      </c>
      <c r="BP39" s="4">
        <v>100</v>
      </c>
      <c r="BQ39" s="4">
        <v>177</v>
      </c>
      <c r="BR39" s="4">
        <v>44</v>
      </c>
      <c r="BS39" s="4">
        <v>627</v>
      </c>
      <c r="BT39" s="4">
        <v>67</v>
      </c>
      <c r="BU39" s="4">
        <v>68</v>
      </c>
      <c r="BV39" s="4">
        <v>214</v>
      </c>
      <c r="BW39" s="4">
        <v>59</v>
      </c>
      <c r="BX39" s="4">
        <v>299</v>
      </c>
      <c r="BY39" s="4">
        <v>320</v>
      </c>
      <c r="BZ39" s="4">
        <v>66</v>
      </c>
      <c r="CA39" s="4">
        <v>58</v>
      </c>
      <c r="CB39" s="4">
        <v>146</v>
      </c>
      <c r="CC39" s="4">
        <v>111</v>
      </c>
      <c r="CD39" s="4">
        <v>35</v>
      </c>
      <c r="CE39" s="4">
        <v>350</v>
      </c>
      <c r="CF39" s="4">
        <v>113</v>
      </c>
      <c r="CG39" s="4">
        <v>22</v>
      </c>
      <c r="CH39" s="4">
        <v>179</v>
      </c>
      <c r="CI39" s="4">
        <v>56</v>
      </c>
      <c r="CJ39" s="4">
        <v>166</v>
      </c>
      <c r="CK39" s="4">
        <v>88</v>
      </c>
      <c r="CL39" s="4">
        <v>77</v>
      </c>
    </row>
    <row r="40" spans="1:90" x14ac:dyDescent="0.25">
      <c r="A40" s="4" t="s">
        <v>134</v>
      </c>
      <c r="B40" s="4">
        <v>95</v>
      </c>
      <c r="C40" s="4">
        <v>176</v>
      </c>
      <c r="D40" s="4">
        <v>133</v>
      </c>
      <c r="E40" s="4">
        <v>99</v>
      </c>
      <c r="F40" s="4">
        <v>178</v>
      </c>
      <c r="G40" s="4">
        <v>62</v>
      </c>
      <c r="H40" s="4">
        <v>144</v>
      </c>
      <c r="I40" s="4">
        <v>281</v>
      </c>
      <c r="J40" s="4">
        <v>103</v>
      </c>
      <c r="K40" s="4">
        <v>29</v>
      </c>
      <c r="L40" s="4">
        <v>185</v>
      </c>
      <c r="M40" s="4">
        <v>138</v>
      </c>
      <c r="N40" s="4">
        <v>135</v>
      </c>
      <c r="O40" s="4">
        <v>33</v>
      </c>
      <c r="P40" s="4">
        <v>104</v>
      </c>
      <c r="Q40" s="4">
        <v>198</v>
      </c>
      <c r="R40" s="4">
        <v>247</v>
      </c>
      <c r="S40" s="4">
        <v>80</v>
      </c>
      <c r="T40" s="4">
        <v>77</v>
      </c>
      <c r="U40" s="4">
        <v>159</v>
      </c>
      <c r="V40" s="4">
        <v>80</v>
      </c>
      <c r="W40" s="4">
        <v>147</v>
      </c>
      <c r="X40" s="4">
        <v>311</v>
      </c>
      <c r="Y40" s="4">
        <v>76</v>
      </c>
      <c r="Z40" s="4">
        <v>52</v>
      </c>
      <c r="AA40" s="4">
        <v>117</v>
      </c>
      <c r="AB40" s="4">
        <v>110</v>
      </c>
      <c r="AC40" s="4">
        <v>128</v>
      </c>
      <c r="AD40" s="4">
        <v>356</v>
      </c>
      <c r="AE40" s="4">
        <v>146</v>
      </c>
      <c r="AF40" s="4">
        <v>270</v>
      </c>
      <c r="AG40" s="4">
        <v>309</v>
      </c>
      <c r="AH40" s="4">
        <v>186</v>
      </c>
      <c r="AI40" s="4">
        <v>132</v>
      </c>
      <c r="AJ40" s="4">
        <v>152</v>
      </c>
      <c r="AK40" s="4">
        <v>231</v>
      </c>
      <c r="AL40" s="4">
        <v>2</v>
      </c>
      <c r="AM40" s="4">
        <v>5</v>
      </c>
      <c r="AN40" s="4">
        <v>126</v>
      </c>
      <c r="AO40" s="4">
        <v>264</v>
      </c>
      <c r="AP40" s="4">
        <v>118</v>
      </c>
      <c r="AQ40" s="4">
        <v>153</v>
      </c>
      <c r="AR40" s="4">
        <v>252</v>
      </c>
      <c r="AS40" s="4">
        <v>81</v>
      </c>
      <c r="AT40" s="4">
        <v>146</v>
      </c>
      <c r="AU40" s="4">
        <v>128</v>
      </c>
      <c r="AV40" s="4">
        <v>19</v>
      </c>
      <c r="AW40" s="4">
        <v>202</v>
      </c>
      <c r="AX40" s="4">
        <v>154</v>
      </c>
      <c r="AY40" s="4">
        <v>67</v>
      </c>
      <c r="AZ40" s="4">
        <v>248</v>
      </c>
      <c r="BA40" s="4">
        <v>192</v>
      </c>
      <c r="BB40" s="4">
        <v>97</v>
      </c>
      <c r="BC40" s="4">
        <v>127</v>
      </c>
      <c r="BD40" s="4">
        <v>326</v>
      </c>
      <c r="BE40" s="4">
        <v>146</v>
      </c>
      <c r="BF40" s="4">
        <v>139</v>
      </c>
      <c r="BG40" s="4">
        <v>85</v>
      </c>
      <c r="BH40" s="4">
        <v>184</v>
      </c>
      <c r="BI40" s="4">
        <v>130</v>
      </c>
      <c r="BJ40" s="4">
        <v>114</v>
      </c>
      <c r="BK40" s="4">
        <v>145</v>
      </c>
      <c r="BL40" s="4">
        <v>340</v>
      </c>
      <c r="BM40" s="4">
        <v>232</v>
      </c>
      <c r="BN40" s="4">
        <v>262</v>
      </c>
      <c r="BO40" s="4">
        <v>160</v>
      </c>
      <c r="BP40" s="4">
        <v>210</v>
      </c>
      <c r="BQ40" s="4">
        <v>149</v>
      </c>
      <c r="BR40" s="4">
        <v>67</v>
      </c>
      <c r="BS40" s="4">
        <v>154</v>
      </c>
      <c r="BT40" s="4">
        <v>68</v>
      </c>
      <c r="BU40" s="4">
        <v>54</v>
      </c>
      <c r="BV40" s="4">
        <v>262</v>
      </c>
      <c r="BW40" s="4">
        <v>86</v>
      </c>
      <c r="BX40" s="4">
        <v>257</v>
      </c>
      <c r="BY40" s="4">
        <v>182</v>
      </c>
      <c r="BZ40" s="4">
        <v>91</v>
      </c>
      <c r="CA40" s="4">
        <v>55</v>
      </c>
      <c r="CB40" s="4">
        <v>161</v>
      </c>
      <c r="CC40" s="4">
        <v>149</v>
      </c>
      <c r="CD40" s="4">
        <v>80</v>
      </c>
      <c r="CE40" s="4">
        <v>463</v>
      </c>
      <c r="CF40" s="4">
        <v>137</v>
      </c>
      <c r="CG40" s="4">
        <v>49</v>
      </c>
      <c r="CH40" s="4">
        <v>207</v>
      </c>
      <c r="CI40" s="4">
        <v>41</v>
      </c>
      <c r="CJ40" s="4">
        <v>300</v>
      </c>
      <c r="CK40" s="4">
        <v>99</v>
      </c>
      <c r="CL40" s="4">
        <v>77</v>
      </c>
    </row>
    <row r="41" spans="1:90" x14ac:dyDescent="0.25">
      <c r="A41" s="4" t="s">
        <v>135</v>
      </c>
      <c r="B41" s="4">
        <v>100</v>
      </c>
      <c r="C41" s="4">
        <v>83</v>
      </c>
      <c r="D41" s="4">
        <v>77</v>
      </c>
      <c r="E41" s="4">
        <v>47</v>
      </c>
      <c r="F41" s="4">
        <v>60</v>
      </c>
      <c r="G41" s="4">
        <v>27</v>
      </c>
      <c r="H41" s="4">
        <v>55</v>
      </c>
      <c r="I41" s="4">
        <v>80</v>
      </c>
      <c r="J41" s="4">
        <v>62</v>
      </c>
      <c r="K41" s="4">
        <v>586</v>
      </c>
      <c r="L41" s="4">
        <v>85</v>
      </c>
      <c r="M41" s="4">
        <v>68</v>
      </c>
      <c r="N41" s="4">
        <v>28</v>
      </c>
      <c r="O41" s="4">
        <v>17</v>
      </c>
      <c r="P41" s="4">
        <v>19</v>
      </c>
      <c r="Q41" s="4">
        <v>41</v>
      </c>
      <c r="R41" s="4">
        <v>34</v>
      </c>
      <c r="S41" s="4">
        <v>16</v>
      </c>
      <c r="T41" s="4">
        <v>11</v>
      </c>
      <c r="U41" s="4">
        <v>23</v>
      </c>
      <c r="V41" s="4">
        <v>19</v>
      </c>
      <c r="W41" s="4">
        <v>51</v>
      </c>
      <c r="X41" s="4">
        <v>32</v>
      </c>
      <c r="Y41" s="4">
        <v>17</v>
      </c>
      <c r="Z41" s="4">
        <v>12</v>
      </c>
      <c r="AA41" s="4">
        <v>8</v>
      </c>
      <c r="AB41" s="4">
        <v>48</v>
      </c>
      <c r="AC41" s="4">
        <v>17</v>
      </c>
      <c r="AD41" s="4">
        <v>76</v>
      </c>
      <c r="AE41" s="4">
        <v>53</v>
      </c>
      <c r="AF41" s="4">
        <v>65</v>
      </c>
      <c r="AG41" s="4">
        <v>17</v>
      </c>
      <c r="AH41" s="4">
        <v>19</v>
      </c>
      <c r="AI41" s="4">
        <v>51</v>
      </c>
      <c r="AJ41" s="4">
        <v>90</v>
      </c>
      <c r="AK41" s="4">
        <v>22</v>
      </c>
      <c r="AL41" s="4">
        <v>0</v>
      </c>
      <c r="AM41" s="4">
        <v>1</v>
      </c>
      <c r="AN41" s="4">
        <v>36</v>
      </c>
      <c r="AO41" s="4">
        <v>47</v>
      </c>
      <c r="AP41" s="4">
        <v>26</v>
      </c>
      <c r="AQ41" s="4">
        <v>94</v>
      </c>
      <c r="AR41" s="4">
        <v>63</v>
      </c>
      <c r="AS41" s="4">
        <v>20</v>
      </c>
      <c r="AT41" s="4">
        <v>50</v>
      </c>
      <c r="AU41" s="4">
        <v>24</v>
      </c>
      <c r="AV41" s="4">
        <v>8</v>
      </c>
      <c r="AW41" s="4">
        <v>129</v>
      </c>
      <c r="AX41" s="4">
        <v>39</v>
      </c>
      <c r="AY41" s="4">
        <v>18</v>
      </c>
      <c r="AZ41" s="4">
        <v>98</v>
      </c>
      <c r="BA41" s="4">
        <v>41</v>
      </c>
      <c r="BB41" s="4">
        <v>56</v>
      </c>
      <c r="BC41" s="4">
        <v>42</v>
      </c>
      <c r="BD41" s="4">
        <v>100</v>
      </c>
      <c r="BE41" s="4">
        <v>86</v>
      </c>
      <c r="BF41" s="4">
        <v>48</v>
      </c>
      <c r="BG41" s="4">
        <v>19</v>
      </c>
      <c r="BH41" s="4">
        <v>116</v>
      </c>
      <c r="BI41" s="4">
        <v>25</v>
      </c>
      <c r="BJ41" s="4">
        <v>21</v>
      </c>
      <c r="BK41" s="4">
        <v>34</v>
      </c>
      <c r="BL41" s="4">
        <v>46</v>
      </c>
      <c r="BM41" s="4">
        <v>17</v>
      </c>
      <c r="BN41" s="4">
        <v>22</v>
      </c>
      <c r="BO41" s="4">
        <v>17</v>
      </c>
      <c r="BP41" s="4">
        <v>14</v>
      </c>
      <c r="BQ41" s="4">
        <v>9</v>
      </c>
      <c r="BR41" s="4">
        <v>11</v>
      </c>
      <c r="BS41" s="4">
        <v>104</v>
      </c>
      <c r="BT41" s="4">
        <v>24</v>
      </c>
      <c r="BU41" s="4">
        <v>22</v>
      </c>
      <c r="BV41" s="4">
        <v>52</v>
      </c>
      <c r="BW41" s="4">
        <v>17</v>
      </c>
      <c r="BX41" s="4">
        <v>117</v>
      </c>
      <c r="BY41" s="4">
        <v>60</v>
      </c>
      <c r="BZ41" s="4">
        <v>24</v>
      </c>
      <c r="CA41" s="4">
        <v>9</v>
      </c>
      <c r="CB41" s="4">
        <v>31</v>
      </c>
      <c r="CC41" s="4">
        <v>14</v>
      </c>
      <c r="CD41" s="4">
        <v>15</v>
      </c>
      <c r="CE41" s="4">
        <v>64</v>
      </c>
      <c r="CF41" s="4">
        <v>36</v>
      </c>
      <c r="CG41" s="4">
        <v>3</v>
      </c>
      <c r="CH41" s="4">
        <v>28</v>
      </c>
      <c r="CI41" s="4">
        <v>8</v>
      </c>
      <c r="CJ41" s="4">
        <v>89</v>
      </c>
      <c r="CK41" s="4">
        <v>6</v>
      </c>
      <c r="CL41" s="4">
        <v>7</v>
      </c>
    </row>
    <row r="42" spans="1:90" x14ac:dyDescent="0.25">
      <c r="A42" s="4" t="s">
        <v>136</v>
      </c>
      <c r="B42" s="4">
        <v>0</v>
      </c>
      <c r="C42" s="4">
        <v>3</v>
      </c>
      <c r="D42" s="4">
        <v>3</v>
      </c>
      <c r="E42" s="4">
        <v>1</v>
      </c>
      <c r="F42" s="4">
        <v>5</v>
      </c>
      <c r="G42" s="4">
        <v>4</v>
      </c>
      <c r="H42" s="4">
        <v>3</v>
      </c>
      <c r="I42" s="4">
        <v>1</v>
      </c>
      <c r="J42" s="4">
        <v>4</v>
      </c>
      <c r="K42" s="4">
        <v>0</v>
      </c>
      <c r="L42" s="4">
        <v>0</v>
      </c>
      <c r="M42" s="4">
        <v>3</v>
      </c>
      <c r="N42" s="4">
        <v>0</v>
      </c>
      <c r="O42" s="4">
        <v>0</v>
      </c>
      <c r="P42" s="4">
        <v>1</v>
      </c>
      <c r="Q42" s="4">
        <v>1</v>
      </c>
      <c r="R42" s="4">
        <v>2</v>
      </c>
      <c r="S42" s="4">
        <v>1</v>
      </c>
      <c r="T42" s="4">
        <v>3</v>
      </c>
      <c r="U42" s="4">
        <v>6</v>
      </c>
      <c r="V42" s="4">
        <v>16</v>
      </c>
      <c r="W42" s="4">
        <v>1</v>
      </c>
      <c r="X42" s="4">
        <v>2</v>
      </c>
      <c r="Y42" s="4">
        <v>4</v>
      </c>
      <c r="Z42" s="4">
        <v>0</v>
      </c>
      <c r="AA42" s="4">
        <v>0</v>
      </c>
      <c r="AB42" s="4">
        <v>1</v>
      </c>
      <c r="AC42" s="4">
        <v>1</v>
      </c>
      <c r="AD42" s="4">
        <v>4</v>
      </c>
      <c r="AE42" s="4">
        <v>2</v>
      </c>
      <c r="AF42" s="4">
        <v>1</v>
      </c>
      <c r="AG42" s="4">
        <v>4</v>
      </c>
      <c r="AH42" s="4">
        <v>8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3</v>
      </c>
      <c r="AO42" s="4">
        <v>3</v>
      </c>
      <c r="AP42" s="4">
        <v>5</v>
      </c>
      <c r="AQ42" s="4">
        <v>2</v>
      </c>
      <c r="AR42" s="4">
        <v>4</v>
      </c>
      <c r="AS42" s="4">
        <v>6</v>
      </c>
      <c r="AT42" s="4">
        <v>1</v>
      </c>
      <c r="AU42" s="4">
        <v>1</v>
      </c>
      <c r="AV42" s="4">
        <v>1</v>
      </c>
      <c r="AW42" s="4">
        <v>1</v>
      </c>
      <c r="AX42" s="4">
        <v>0</v>
      </c>
      <c r="AY42" s="4">
        <v>1</v>
      </c>
      <c r="AZ42" s="4">
        <v>1</v>
      </c>
      <c r="BA42" s="4">
        <v>3</v>
      </c>
      <c r="BB42" s="4">
        <v>1</v>
      </c>
      <c r="BC42" s="4">
        <v>1</v>
      </c>
      <c r="BD42" s="4">
        <v>2</v>
      </c>
      <c r="BE42" s="4">
        <v>0</v>
      </c>
      <c r="BF42" s="4">
        <v>0</v>
      </c>
      <c r="BG42" s="4">
        <v>1</v>
      </c>
      <c r="BH42" s="4">
        <v>3</v>
      </c>
      <c r="BI42" s="4">
        <v>0</v>
      </c>
      <c r="BJ42" s="4">
        <v>0</v>
      </c>
      <c r="BK42" s="4">
        <v>2</v>
      </c>
      <c r="BL42" s="4">
        <v>4</v>
      </c>
      <c r="BM42" s="4">
        <v>3</v>
      </c>
      <c r="BN42" s="4">
        <v>7</v>
      </c>
      <c r="BO42" s="4">
        <v>2</v>
      </c>
      <c r="BP42" s="4">
        <v>3</v>
      </c>
      <c r="BQ42" s="4">
        <v>2</v>
      </c>
      <c r="BR42" s="4">
        <v>0</v>
      </c>
      <c r="BS42" s="4">
        <v>0</v>
      </c>
      <c r="BT42" s="4">
        <v>0</v>
      </c>
      <c r="BU42" s="4">
        <v>0</v>
      </c>
      <c r="BV42" s="4">
        <v>1</v>
      </c>
      <c r="BW42" s="4">
        <v>1</v>
      </c>
      <c r="BX42" s="4">
        <v>1</v>
      </c>
      <c r="BY42" s="4">
        <v>0</v>
      </c>
      <c r="BZ42" s="4">
        <v>1</v>
      </c>
      <c r="CA42" s="4">
        <v>0</v>
      </c>
      <c r="CB42" s="4">
        <v>0</v>
      </c>
      <c r="CC42" s="4">
        <v>4</v>
      </c>
      <c r="CD42" s="4">
        <v>0</v>
      </c>
      <c r="CE42" s="4">
        <v>0</v>
      </c>
      <c r="CF42" s="4">
        <v>1</v>
      </c>
      <c r="CG42" s="4">
        <v>0</v>
      </c>
      <c r="CH42" s="4">
        <v>1</v>
      </c>
      <c r="CI42" s="4">
        <v>0</v>
      </c>
      <c r="CJ42" s="4">
        <v>3</v>
      </c>
      <c r="CK42" s="4">
        <v>0</v>
      </c>
      <c r="CL42" s="4">
        <v>1</v>
      </c>
    </row>
    <row r="43" spans="1:90" x14ac:dyDescent="0.25">
      <c r="A43" s="4" t="s">
        <v>137</v>
      </c>
      <c r="B43" s="4">
        <v>161</v>
      </c>
      <c r="C43" s="4">
        <v>125</v>
      </c>
      <c r="D43" s="4">
        <v>103</v>
      </c>
      <c r="E43" s="4">
        <v>79</v>
      </c>
      <c r="F43" s="4">
        <v>240</v>
      </c>
      <c r="G43" s="4">
        <v>82</v>
      </c>
      <c r="H43" s="4">
        <v>146</v>
      </c>
      <c r="I43" s="4">
        <v>260</v>
      </c>
      <c r="J43" s="4">
        <v>181</v>
      </c>
      <c r="K43" s="4">
        <v>10</v>
      </c>
      <c r="L43" s="4">
        <v>192</v>
      </c>
      <c r="M43" s="4">
        <v>164</v>
      </c>
      <c r="N43" s="4">
        <v>161</v>
      </c>
      <c r="O43" s="4">
        <v>24</v>
      </c>
      <c r="P43" s="4">
        <v>213</v>
      </c>
      <c r="Q43" s="4">
        <v>295</v>
      </c>
      <c r="R43" s="4">
        <v>323</v>
      </c>
      <c r="S43" s="4">
        <v>170</v>
      </c>
      <c r="T43" s="4">
        <v>110</v>
      </c>
      <c r="U43" s="4">
        <v>196</v>
      </c>
      <c r="V43" s="4">
        <v>141</v>
      </c>
      <c r="W43" s="4">
        <v>262</v>
      </c>
      <c r="X43" s="4">
        <v>368</v>
      </c>
      <c r="Y43" s="4">
        <v>150</v>
      </c>
      <c r="Z43" s="4">
        <v>33</v>
      </c>
      <c r="AA43" s="4">
        <v>38</v>
      </c>
      <c r="AB43" s="4">
        <v>80</v>
      </c>
      <c r="AC43" s="4">
        <v>162</v>
      </c>
      <c r="AD43" s="4">
        <v>368</v>
      </c>
      <c r="AE43" s="4">
        <v>202</v>
      </c>
      <c r="AF43" s="4">
        <v>428</v>
      </c>
      <c r="AG43" s="4">
        <v>295</v>
      </c>
      <c r="AH43" s="4">
        <v>288</v>
      </c>
      <c r="AI43" s="4">
        <v>190</v>
      </c>
      <c r="AJ43" s="4">
        <v>458</v>
      </c>
      <c r="AK43" s="4">
        <v>132</v>
      </c>
      <c r="AL43" s="4">
        <v>2</v>
      </c>
      <c r="AM43" s="4">
        <v>2</v>
      </c>
      <c r="AN43" s="4">
        <v>92</v>
      </c>
      <c r="AO43" s="4">
        <v>278</v>
      </c>
      <c r="AP43" s="4">
        <v>121</v>
      </c>
      <c r="AQ43" s="4">
        <v>154</v>
      </c>
      <c r="AR43" s="4">
        <v>304</v>
      </c>
      <c r="AS43" s="4">
        <v>100</v>
      </c>
      <c r="AT43" s="4">
        <v>134</v>
      </c>
      <c r="AU43" s="4">
        <v>92</v>
      </c>
      <c r="AV43" s="4">
        <v>22</v>
      </c>
      <c r="AW43" s="4">
        <v>271</v>
      </c>
      <c r="AX43" s="4">
        <v>246</v>
      </c>
      <c r="AY43" s="4">
        <v>182</v>
      </c>
      <c r="AZ43" s="4">
        <v>180</v>
      </c>
      <c r="BA43" s="4">
        <v>165</v>
      </c>
      <c r="BB43" s="4">
        <v>89</v>
      </c>
      <c r="BC43" s="4">
        <v>117</v>
      </c>
      <c r="BD43" s="4">
        <v>319</v>
      </c>
      <c r="BE43" s="4">
        <v>144</v>
      </c>
      <c r="BF43" s="4">
        <v>66</v>
      </c>
      <c r="BG43" s="4">
        <v>91</v>
      </c>
      <c r="BH43" s="4">
        <v>66</v>
      </c>
      <c r="BI43" s="4">
        <v>161</v>
      </c>
      <c r="BJ43" s="4">
        <v>207</v>
      </c>
      <c r="BK43" s="4">
        <v>343</v>
      </c>
      <c r="BL43" s="4">
        <v>271</v>
      </c>
      <c r="BM43" s="4">
        <v>250</v>
      </c>
      <c r="BN43" s="4">
        <v>303</v>
      </c>
      <c r="BO43" s="4">
        <v>173</v>
      </c>
      <c r="BP43" s="4">
        <v>234</v>
      </c>
      <c r="BQ43" s="4">
        <v>183</v>
      </c>
      <c r="BR43" s="4">
        <v>29</v>
      </c>
      <c r="BS43" s="4">
        <v>368</v>
      </c>
      <c r="BT43" s="4">
        <v>52</v>
      </c>
      <c r="BU43" s="4">
        <v>89</v>
      </c>
      <c r="BV43" s="4">
        <v>367</v>
      </c>
      <c r="BW43" s="4">
        <v>137</v>
      </c>
      <c r="BX43" s="4">
        <v>535</v>
      </c>
      <c r="BY43" s="4">
        <v>388</v>
      </c>
      <c r="BZ43" s="4">
        <v>178</v>
      </c>
      <c r="CA43" s="4">
        <v>22</v>
      </c>
      <c r="CB43" s="4">
        <v>68</v>
      </c>
      <c r="CC43" s="4">
        <v>144</v>
      </c>
      <c r="CD43" s="4">
        <v>20</v>
      </c>
      <c r="CE43" s="4">
        <v>547</v>
      </c>
      <c r="CF43" s="4">
        <v>180</v>
      </c>
      <c r="CG43" s="4">
        <v>28</v>
      </c>
      <c r="CH43" s="4">
        <v>233</v>
      </c>
      <c r="CI43" s="4">
        <v>91</v>
      </c>
      <c r="CJ43" s="4">
        <v>249</v>
      </c>
      <c r="CK43" s="4">
        <v>123</v>
      </c>
      <c r="CL43" s="4">
        <v>123</v>
      </c>
    </row>
    <row r="44" spans="1:90" x14ac:dyDescent="0.25">
      <c r="A44" s="4" t="s">
        <v>138</v>
      </c>
      <c r="B44" s="4">
        <v>21</v>
      </c>
      <c r="C44" s="4">
        <v>21.5</v>
      </c>
      <c r="D44" s="4">
        <v>17</v>
      </c>
      <c r="E44" s="4">
        <v>11</v>
      </c>
      <c r="F44" s="4">
        <v>26</v>
      </c>
      <c r="G44" s="4">
        <v>11</v>
      </c>
      <c r="H44" s="4">
        <v>12</v>
      </c>
      <c r="I44" s="4">
        <v>14</v>
      </c>
      <c r="J44" s="4">
        <v>8</v>
      </c>
      <c r="K44" s="4">
        <v>1.5</v>
      </c>
      <c r="L44" s="4">
        <v>19</v>
      </c>
      <c r="M44" s="4">
        <v>20</v>
      </c>
      <c r="N44" s="4">
        <v>16</v>
      </c>
      <c r="O44" s="4">
        <v>4</v>
      </c>
      <c r="P44" s="4">
        <v>24.5</v>
      </c>
      <c r="Q44" s="4">
        <v>45</v>
      </c>
      <c r="R44" s="4">
        <v>55</v>
      </c>
      <c r="S44" s="4">
        <v>29</v>
      </c>
      <c r="T44" s="4">
        <v>11</v>
      </c>
      <c r="U44" s="4">
        <v>27</v>
      </c>
      <c r="V44" s="4">
        <v>19</v>
      </c>
      <c r="W44" s="4">
        <v>33</v>
      </c>
      <c r="X44" s="4">
        <v>54</v>
      </c>
      <c r="Y44" s="4">
        <v>17</v>
      </c>
      <c r="Z44" s="4">
        <v>3</v>
      </c>
      <c r="AA44" s="4">
        <v>4</v>
      </c>
      <c r="AB44" s="4">
        <v>12.5</v>
      </c>
      <c r="AC44" s="4">
        <v>20</v>
      </c>
      <c r="AD44" s="4">
        <v>74</v>
      </c>
      <c r="AE44" s="4">
        <v>46</v>
      </c>
      <c r="AF44" s="4">
        <v>31</v>
      </c>
      <c r="AG44" s="4">
        <v>46</v>
      </c>
      <c r="AH44" s="4">
        <v>24</v>
      </c>
      <c r="AI44" s="4">
        <v>11</v>
      </c>
      <c r="AJ44" s="4">
        <v>33</v>
      </c>
      <c r="AK44" s="4">
        <v>18</v>
      </c>
      <c r="AL44" s="4">
        <v>0</v>
      </c>
      <c r="AM44" s="4">
        <v>0</v>
      </c>
      <c r="AN44" s="4">
        <v>12</v>
      </c>
      <c r="AO44" s="4">
        <v>39</v>
      </c>
      <c r="AP44" s="4">
        <v>23</v>
      </c>
      <c r="AQ44" s="4">
        <v>20.5</v>
      </c>
      <c r="AR44" s="4">
        <v>32</v>
      </c>
      <c r="AS44" s="4">
        <v>17</v>
      </c>
      <c r="AT44" s="4">
        <v>18</v>
      </c>
      <c r="AU44" s="4">
        <v>18</v>
      </c>
      <c r="AV44" s="4">
        <v>6</v>
      </c>
      <c r="AW44" s="4">
        <v>19</v>
      </c>
      <c r="AX44" s="4">
        <v>16</v>
      </c>
      <c r="AY44" s="4">
        <v>8</v>
      </c>
      <c r="AZ44" s="4">
        <v>28</v>
      </c>
      <c r="BA44" s="4">
        <v>16</v>
      </c>
      <c r="BB44" s="4">
        <v>7</v>
      </c>
      <c r="BC44" s="4">
        <v>29</v>
      </c>
      <c r="BD44" s="4">
        <v>40</v>
      </c>
      <c r="BE44" s="4">
        <v>12</v>
      </c>
      <c r="BF44" s="4">
        <v>19</v>
      </c>
      <c r="BG44" s="4">
        <v>7</v>
      </c>
      <c r="BH44" s="4">
        <v>19</v>
      </c>
      <c r="BI44" s="4">
        <v>14</v>
      </c>
      <c r="BJ44" s="4">
        <v>39</v>
      </c>
      <c r="BK44" s="4">
        <v>19</v>
      </c>
      <c r="BL44" s="4">
        <v>43</v>
      </c>
      <c r="BM44" s="4">
        <v>77</v>
      </c>
      <c r="BN44" s="4">
        <v>52</v>
      </c>
      <c r="BO44" s="4">
        <v>33</v>
      </c>
      <c r="BP44" s="4">
        <v>36</v>
      </c>
      <c r="BQ44" s="4">
        <v>26</v>
      </c>
      <c r="BR44" s="4">
        <v>4</v>
      </c>
      <c r="BS44" s="4">
        <v>11</v>
      </c>
      <c r="BT44" s="4">
        <v>5</v>
      </c>
      <c r="BU44" s="4">
        <v>3</v>
      </c>
      <c r="BV44" s="4">
        <v>100</v>
      </c>
      <c r="BW44" s="4">
        <v>34</v>
      </c>
      <c r="BX44" s="4">
        <v>41</v>
      </c>
      <c r="BY44" s="4">
        <v>21</v>
      </c>
      <c r="BZ44" s="4">
        <v>11</v>
      </c>
      <c r="CA44" s="4">
        <v>8</v>
      </c>
      <c r="CB44" s="4">
        <v>23</v>
      </c>
      <c r="CC44" s="4">
        <v>12</v>
      </c>
      <c r="CD44" s="4">
        <v>3</v>
      </c>
      <c r="CE44" s="4">
        <v>95</v>
      </c>
      <c r="CF44" s="4">
        <v>21</v>
      </c>
      <c r="CG44" s="4">
        <v>2</v>
      </c>
      <c r="CH44" s="4">
        <v>31</v>
      </c>
      <c r="CI44" s="4">
        <v>2</v>
      </c>
      <c r="CJ44" s="4">
        <v>48</v>
      </c>
      <c r="CK44" s="4">
        <v>33.5</v>
      </c>
      <c r="CL44" s="4">
        <v>19</v>
      </c>
    </row>
    <row r="45" spans="1:90" x14ac:dyDescent="0.25">
      <c r="A45" s="4" t="s">
        <v>139</v>
      </c>
      <c r="B45" s="4">
        <v>0</v>
      </c>
      <c r="C45" s="4">
        <v>1</v>
      </c>
      <c r="D45" s="4">
        <v>0</v>
      </c>
      <c r="E45" s="4">
        <v>1</v>
      </c>
      <c r="F45" s="4">
        <v>1</v>
      </c>
      <c r="G45" s="4">
        <v>0</v>
      </c>
      <c r="H45" s="4">
        <v>0</v>
      </c>
      <c r="I45" s="4">
        <v>0</v>
      </c>
      <c r="J45" s="4">
        <v>1</v>
      </c>
      <c r="K45" s="4">
        <v>1</v>
      </c>
      <c r="L45" s="4">
        <v>0</v>
      </c>
      <c r="M45" s="4">
        <v>1</v>
      </c>
      <c r="N45" s="4">
        <v>3</v>
      </c>
      <c r="O45" s="4">
        <v>3</v>
      </c>
      <c r="P45" s="4">
        <v>2</v>
      </c>
      <c r="Q45" s="4">
        <v>1</v>
      </c>
      <c r="R45" s="4">
        <v>3</v>
      </c>
      <c r="S45" s="4">
        <v>1</v>
      </c>
      <c r="T45" s="4">
        <v>0</v>
      </c>
      <c r="U45" s="4">
        <v>2</v>
      </c>
      <c r="V45" s="4">
        <v>1</v>
      </c>
      <c r="W45" s="4">
        <v>1</v>
      </c>
      <c r="X45" s="4">
        <v>2</v>
      </c>
      <c r="Y45" s="4">
        <v>2</v>
      </c>
      <c r="Z45" s="4">
        <v>1</v>
      </c>
      <c r="AA45" s="4">
        <v>1</v>
      </c>
      <c r="AB45" s="4">
        <v>2</v>
      </c>
      <c r="AC45" s="4">
        <v>0</v>
      </c>
      <c r="AD45" s="4">
        <v>1</v>
      </c>
      <c r="AE45" s="4">
        <v>1</v>
      </c>
      <c r="AF45" s="4">
        <v>2</v>
      </c>
      <c r="AG45" s="4">
        <v>1</v>
      </c>
      <c r="AH45" s="4">
        <v>1</v>
      </c>
      <c r="AI45" s="4">
        <v>0</v>
      </c>
      <c r="AJ45" s="4">
        <v>0</v>
      </c>
      <c r="AK45" s="4">
        <v>1</v>
      </c>
      <c r="AL45" s="4">
        <v>0</v>
      </c>
      <c r="AM45" s="4">
        <v>0</v>
      </c>
      <c r="AN45" s="4">
        <v>0</v>
      </c>
      <c r="AO45" s="4">
        <v>0</v>
      </c>
      <c r="AP45" s="4">
        <v>1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1</v>
      </c>
      <c r="AZ45" s="4">
        <v>0</v>
      </c>
      <c r="BA45" s="4">
        <v>0</v>
      </c>
      <c r="BB45" s="4">
        <v>0</v>
      </c>
      <c r="BC45" s="4">
        <v>0</v>
      </c>
      <c r="BD45" s="4">
        <v>1</v>
      </c>
      <c r="BE45" s="4">
        <v>1</v>
      </c>
      <c r="BF45" s="4">
        <v>7</v>
      </c>
      <c r="BG45" s="4">
        <v>0</v>
      </c>
      <c r="BH45" s="4">
        <v>15</v>
      </c>
      <c r="BI45" s="4">
        <v>1</v>
      </c>
      <c r="BJ45" s="4">
        <v>0</v>
      </c>
      <c r="BK45" s="4">
        <v>1</v>
      </c>
      <c r="BL45" s="4">
        <v>1</v>
      </c>
      <c r="BM45" s="4">
        <v>0</v>
      </c>
      <c r="BN45" s="4">
        <v>0</v>
      </c>
      <c r="BO45" s="4">
        <v>0</v>
      </c>
      <c r="BP45" s="4">
        <v>0</v>
      </c>
      <c r="BQ45" s="4">
        <v>1</v>
      </c>
      <c r="BR45" s="4">
        <v>0</v>
      </c>
      <c r="BS45" s="4">
        <v>0</v>
      </c>
      <c r="BT45" s="4">
        <v>0</v>
      </c>
      <c r="BU45" s="4">
        <v>0</v>
      </c>
      <c r="BV45" s="4">
        <v>0</v>
      </c>
      <c r="BW45" s="4">
        <v>0</v>
      </c>
      <c r="BX45" s="4">
        <v>0</v>
      </c>
      <c r="BY45" s="4">
        <v>0</v>
      </c>
      <c r="BZ45" s="4">
        <v>0</v>
      </c>
      <c r="CA45" s="4">
        <v>1</v>
      </c>
      <c r="CB45" s="4">
        <v>0.5</v>
      </c>
      <c r="CC45" s="4">
        <v>1</v>
      </c>
      <c r="CD45" s="4">
        <v>0</v>
      </c>
      <c r="CE45" s="4">
        <v>1</v>
      </c>
      <c r="CF45" s="4">
        <v>0</v>
      </c>
      <c r="CG45" s="4">
        <v>0</v>
      </c>
      <c r="CH45" s="4">
        <v>1</v>
      </c>
      <c r="CI45" s="4">
        <v>0</v>
      </c>
      <c r="CJ45" s="4">
        <v>1</v>
      </c>
      <c r="CK45" s="4">
        <v>0</v>
      </c>
      <c r="CL45" s="4">
        <v>0</v>
      </c>
    </row>
    <row r="46" spans="1:90" x14ac:dyDescent="0.25">
      <c r="A46" s="4" t="s">
        <v>140</v>
      </c>
      <c r="B46" s="4">
        <v>61</v>
      </c>
      <c r="C46" s="4">
        <v>47</v>
      </c>
      <c r="D46" s="4">
        <v>48</v>
      </c>
      <c r="E46" s="4">
        <v>65</v>
      </c>
      <c r="F46" s="4">
        <v>100</v>
      </c>
      <c r="G46" s="4">
        <v>47</v>
      </c>
      <c r="H46" s="4">
        <v>77</v>
      </c>
      <c r="I46" s="4">
        <v>91</v>
      </c>
      <c r="J46" s="4">
        <v>77</v>
      </c>
      <c r="K46" s="4">
        <v>1</v>
      </c>
      <c r="L46" s="4">
        <v>71</v>
      </c>
      <c r="M46" s="4">
        <v>58</v>
      </c>
      <c r="N46" s="4">
        <v>28</v>
      </c>
      <c r="O46" s="4">
        <v>10</v>
      </c>
      <c r="P46" s="4">
        <v>21</v>
      </c>
      <c r="Q46" s="4">
        <v>37</v>
      </c>
      <c r="R46" s="4">
        <v>70</v>
      </c>
      <c r="S46" s="4">
        <v>30</v>
      </c>
      <c r="T46" s="4">
        <v>22</v>
      </c>
      <c r="U46" s="4">
        <v>52</v>
      </c>
      <c r="V46" s="4">
        <v>56</v>
      </c>
      <c r="W46" s="4">
        <v>79</v>
      </c>
      <c r="X46" s="4">
        <v>110</v>
      </c>
      <c r="Y46" s="4">
        <v>43</v>
      </c>
      <c r="Z46" s="4">
        <v>12</v>
      </c>
      <c r="AA46" s="4">
        <v>23</v>
      </c>
      <c r="AB46" s="4">
        <v>35</v>
      </c>
      <c r="AC46" s="4">
        <v>36</v>
      </c>
      <c r="AD46" s="4">
        <v>46</v>
      </c>
      <c r="AE46" s="4">
        <v>32</v>
      </c>
      <c r="AF46" s="4">
        <v>66</v>
      </c>
      <c r="AG46" s="4">
        <v>64</v>
      </c>
      <c r="AH46" s="4">
        <v>55</v>
      </c>
      <c r="AI46" s="4">
        <v>10</v>
      </c>
      <c r="AJ46" s="4">
        <v>9</v>
      </c>
      <c r="AK46" s="4">
        <v>32</v>
      </c>
      <c r="AL46" s="4">
        <v>0</v>
      </c>
      <c r="AM46" s="4">
        <v>1</v>
      </c>
      <c r="AN46" s="4">
        <v>49</v>
      </c>
      <c r="AO46" s="4">
        <v>40</v>
      </c>
      <c r="AP46" s="4">
        <v>38</v>
      </c>
      <c r="AQ46" s="4">
        <v>41</v>
      </c>
      <c r="AR46" s="4">
        <v>24</v>
      </c>
      <c r="AS46" s="4">
        <v>17</v>
      </c>
      <c r="AT46" s="4">
        <v>49</v>
      </c>
      <c r="AU46" s="4">
        <v>51</v>
      </c>
      <c r="AV46" s="4">
        <v>14</v>
      </c>
      <c r="AW46" s="4">
        <v>156</v>
      </c>
      <c r="AX46" s="4">
        <v>126</v>
      </c>
      <c r="AY46" s="4">
        <v>31</v>
      </c>
      <c r="AZ46" s="4">
        <v>83</v>
      </c>
      <c r="BA46" s="4">
        <v>92</v>
      </c>
      <c r="BB46" s="4">
        <v>38</v>
      </c>
      <c r="BC46" s="4">
        <v>50</v>
      </c>
      <c r="BD46" s="4">
        <v>131</v>
      </c>
      <c r="BE46" s="4">
        <v>52</v>
      </c>
      <c r="BF46" s="4">
        <v>21</v>
      </c>
      <c r="BG46" s="4">
        <v>13</v>
      </c>
      <c r="BH46" s="4">
        <v>32</v>
      </c>
      <c r="BI46" s="4">
        <v>21</v>
      </c>
      <c r="BJ46" s="4">
        <v>74</v>
      </c>
      <c r="BK46" s="4">
        <v>56</v>
      </c>
      <c r="BL46" s="4">
        <v>69</v>
      </c>
      <c r="BM46" s="4">
        <v>121</v>
      </c>
      <c r="BN46" s="4">
        <v>91</v>
      </c>
      <c r="BO46" s="4">
        <v>61</v>
      </c>
      <c r="BP46" s="4">
        <v>89</v>
      </c>
      <c r="BQ46" s="4">
        <v>50</v>
      </c>
      <c r="BR46" s="4">
        <v>8</v>
      </c>
      <c r="BS46" s="4">
        <v>25</v>
      </c>
      <c r="BT46" s="4">
        <v>17</v>
      </c>
      <c r="BU46" s="4">
        <v>12</v>
      </c>
      <c r="BV46" s="4">
        <v>90</v>
      </c>
      <c r="BW46" s="4">
        <v>24</v>
      </c>
      <c r="BX46" s="4">
        <v>48</v>
      </c>
      <c r="BY46" s="4">
        <v>48</v>
      </c>
      <c r="BZ46" s="4">
        <v>25</v>
      </c>
      <c r="CA46" s="4">
        <v>19</v>
      </c>
      <c r="CB46" s="4">
        <v>94</v>
      </c>
      <c r="CC46" s="4">
        <v>23</v>
      </c>
      <c r="CD46" s="4">
        <v>14</v>
      </c>
      <c r="CE46" s="4">
        <v>83</v>
      </c>
      <c r="CF46" s="4">
        <v>31</v>
      </c>
      <c r="CG46" s="4">
        <v>9</v>
      </c>
      <c r="CH46" s="4">
        <v>47</v>
      </c>
      <c r="CI46" s="4">
        <v>11</v>
      </c>
      <c r="CJ46" s="4">
        <v>100</v>
      </c>
      <c r="CK46" s="4">
        <v>35</v>
      </c>
      <c r="CL46" s="4">
        <v>23</v>
      </c>
    </row>
    <row r="47" spans="1:90" x14ac:dyDescent="0.25">
      <c r="A47" s="4" t="s">
        <v>141</v>
      </c>
      <c r="B47" s="4">
        <v>65</v>
      </c>
      <c r="C47" s="4">
        <v>50</v>
      </c>
      <c r="D47" s="4">
        <v>40</v>
      </c>
      <c r="E47" s="4">
        <v>46</v>
      </c>
      <c r="F47" s="4">
        <v>116</v>
      </c>
      <c r="G47" s="4">
        <v>48</v>
      </c>
      <c r="H47" s="4">
        <v>75</v>
      </c>
      <c r="I47" s="4">
        <v>156</v>
      </c>
      <c r="J47" s="4">
        <v>92</v>
      </c>
      <c r="K47" s="4">
        <v>2</v>
      </c>
      <c r="L47" s="4">
        <v>136</v>
      </c>
      <c r="M47" s="4">
        <v>118</v>
      </c>
      <c r="N47" s="4">
        <v>66</v>
      </c>
      <c r="O47" s="4">
        <v>2</v>
      </c>
      <c r="P47" s="4">
        <v>104</v>
      </c>
      <c r="Q47" s="4">
        <v>118</v>
      </c>
      <c r="R47" s="4">
        <v>174</v>
      </c>
      <c r="S47" s="4">
        <v>103</v>
      </c>
      <c r="T47" s="4">
        <v>37</v>
      </c>
      <c r="U47" s="4">
        <v>131</v>
      </c>
      <c r="V47" s="4">
        <v>65</v>
      </c>
      <c r="W47" s="4">
        <v>159</v>
      </c>
      <c r="X47" s="4">
        <v>154</v>
      </c>
      <c r="Y47" s="4">
        <v>93</v>
      </c>
      <c r="Z47" s="4">
        <v>9</v>
      </c>
      <c r="AA47" s="4">
        <v>10</v>
      </c>
      <c r="AB47" s="4">
        <v>25</v>
      </c>
      <c r="AC47" s="4">
        <v>90</v>
      </c>
      <c r="AD47" s="4">
        <v>343</v>
      </c>
      <c r="AE47" s="4">
        <v>171</v>
      </c>
      <c r="AF47" s="4">
        <v>138</v>
      </c>
      <c r="AG47" s="4">
        <v>98</v>
      </c>
      <c r="AH47" s="4">
        <v>69</v>
      </c>
      <c r="AI47" s="4">
        <v>63</v>
      </c>
      <c r="AJ47" s="4">
        <v>177</v>
      </c>
      <c r="AK47" s="4">
        <v>143</v>
      </c>
      <c r="AL47" s="4">
        <v>0</v>
      </c>
      <c r="AM47" s="4">
        <v>2</v>
      </c>
      <c r="AN47" s="4">
        <v>49</v>
      </c>
      <c r="AO47" s="4">
        <v>142</v>
      </c>
      <c r="AP47" s="4">
        <v>40</v>
      </c>
      <c r="AQ47" s="4">
        <v>56</v>
      </c>
      <c r="AR47" s="4">
        <v>139</v>
      </c>
      <c r="AS47" s="4">
        <v>37</v>
      </c>
      <c r="AT47" s="4">
        <v>74</v>
      </c>
      <c r="AU47" s="4">
        <v>50</v>
      </c>
      <c r="AV47" s="4">
        <v>9</v>
      </c>
      <c r="AW47" s="4">
        <v>186</v>
      </c>
      <c r="AX47" s="4">
        <v>98</v>
      </c>
      <c r="AY47" s="4">
        <v>52</v>
      </c>
      <c r="AZ47" s="4">
        <v>115</v>
      </c>
      <c r="BA47" s="4">
        <v>95</v>
      </c>
      <c r="BB47" s="4">
        <v>72</v>
      </c>
      <c r="BC47" s="4">
        <v>60</v>
      </c>
      <c r="BD47" s="4">
        <v>105</v>
      </c>
      <c r="BE47" s="4">
        <v>78</v>
      </c>
      <c r="BF47" s="4">
        <v>23</v>
      </c>
      <c r="BG47" s="4">
        <v>45</v>
      </c>
      <c r="BH47" s="4">
        <v>26</v>
      </c>
      <c r="BI47" s="4">
        <v>151</v>
      </c>
      <c r="BJ47" s="4">
        <v>69</v>
      </c>
      <c r="BK47" s="4">
        <v>161</v>
      </c>
      <c r="BL47" s="4">
        <v>110</v>
      </c>
      <c r="BM47" s="4">
        <v>133</v>
      </c>
      <c r="BN47" s="4">
        <v>173</v>
      </c>
      <c r="BO47" s="4">
        <v>124</v>
      </c>
      <c r="BP47" s="4">
        <v>81</v>
      </c>
      <c r="BQ47" s="4">
        <v>134</v>
      </c>
      <c r="BR47" s="4">
        <v>25</v>
      </c>
      <c r="BS47" s="4">
        <v>176</v>
      </c>
      <c r="BT47" s="4">
        <v>42</v>
      </c>
      <c r="BU47" s="4">
        <v>39</v>
      </c>
      <c r="BV47" s="4">
        <v>89</v>
      </c>
      <c r="BW47" s="4">
        <v>33</v>
      </c>
      <c r="BX47" s="4">
        <v>274</v>
      </c>
      <c r="BY47" s="4">
        <v>169</v>
      </c>
      <c r="BZ47" s="4">
        <v>65</v>
      </c>
      <c r="CA47" s="4">
        <v>20</v>
      </c>
      <c r="CB47" s="4">
        <v>21</v>
      </c>
      <c r="CC47" s="4">
        <v>53</v>
      </c>
      <c r="CD47" s="4">
        <v>13</v>
      </c>
      <c r="CE47" s="4">
        <v>198</v>
      </c>
      <c r="CF47" s="4">
        <v>69</v>
      </c>
      <c r="CG47" s="4">
        <v>17</v>
      </c>
      <c r="CH47" s="4">
        <v>83</v>
      </c>
      <c r="CI47" s="4">
        <v>39</v>
      </c>
      <c r="CJ47" s="4">
        <v>149</v>
      </c>
      <c r="CK47" s="4">
        <v>85</v>
      </c>
      <c r="CL47" s="4">
        <v>62</v>
      </c>
    </row>
    <row r="48" spans="1:90" x14ac:dyDescent="0.25">
      <c r="A48" s="4" t="s">
        <v>142</v>
      </c>
      <c r="B48" s="4">
        <v>36</v>
      </c>
      <c r="C48" s="4">
        <v>71</v>
      </c>
      <c r="D48" s="4">
        <v>33</v>
      </c>
      <c r="E48" s="4">
        <v>26.5</v>
      </c>
      <c r="F48" s="4">
        <v>55</v>
      </c>
      <c r="G48" s="4">
        <v>26</v>
      </c>
      <c r="H48" s="4">
        <v>41</v>
      </c>
      <c r="I48" s="4">
        <v>58</v>
      </c>
      <c r="J48" s="4">
        <v>34</v>
      </c>
      <c r="K48" s="4">
        <v>29</v>
      </c>
      <c r="L48" s="4">
        <v>62</v>
      </c>
      <c r="M48" s="4">
        <v>42</v>
      </c>
      <c r="N48" s="4">
        <v>67.5</v>
      </c>
      <c r="O48" s="4">
        <v>25</v>
      </c>
      <c r="P48" s="4">
        <v>90</v>
      </c>
      <c r="Q48" s="4">
        <v>104.5</v>
      </c>
      <c r="R48" s="4">
        <v>444.5</v>
      </c>
      <c r="S48" s="4">
        <v>142</v>
      </c>
      <c r="T48" s="4">
        <v>34.5</v>
      </c>
      <c r="U48" s="4">
        <v>192.5</v>
      </c>
      <c r="V48" s="4">
        <v>63</v>
      </c>
      <c r="W48" s="4">
        <v>87.5</v>
      </c>
      <c r="X48" s="4">
        <v>346.5</v>
      </c>
      <c r="Y48" s="4">
        <v>136</v>
      </c>
      <c r="Z48" s="4">
        <v>12.5</v>
      </c>
      <c r="AA48" s="4">
        <v>17</v>
      </c>
      <c r="AB48" s="4">
        <v>58</v>
      </c>
      <c r="AC48" s="4">
        <v>46</v>
      </c>
      <c r="AD48" s="4">
        <v>396</v>
      </c>
      <c r="AE48" s="4">
        <v>91.5</v>
      </c>
      <c r="AF48" s="4">
        <v>97</v>
      </c>
      <c r="AG48" s="4">
        <v>72.5</v>
      </c>
      <c r="AH48" s="4">
        <v>60</v>
      </c>
      <c r="AI48" s="4">
        <v>43.5</v>
      </c>
      <c r="AJ48" s="4">
        <v>111</v>
      </c>
      <c r="AK48" s="4">
        <v>39</v>
      </c>
      <c r="AL48" s="4">
        <v>1</v>
      </c>
      <c r="AM48" s="4">
        <v>3</v>
      </c>
      <c r="AN48" s="4">
        <v>25</v>
      </c>
      <c r="AO48" s="4">
        <v>61</v>
      </c>
      <c r="AP48" s="4">
        <v>19.5</v>
      </c>
      <c r="AQ48" s="4">
        <v>36</v>
      </c>
      <c r="AR48" s="4">
        <v>86</v>
      </c>
      <c r="AS48" s="4">
        <v>15.5</v>
      </c>
      <c r="AT48" s="4">
        <v>31.5</v>
      </c>
      <c r="AU48" s="4">
        <v>29</v>
      </c>
      <c r="AV48" s="4">
        <v>10</v>
      </c>
      <c r="AW48" s="4">
        <v>22</v>
      </c>
      <c r="AX48" s="4">
        <v>41</v>
      </c>
      <c r="AY48" s="4">
        <v>33</v>
      </c>
      <c r="AZ48" s="4">
        <v>81</v>
      </c>
      <c r="BA48" s="4">
        <v>48</v>
      </c>
      <c r="BB48" s="4">
        <v>32</v>
      </c>
      <c r="BC48" s="4">
        <v>28</v>
      </c>
      <c r="BD48" s="4">
        <v>55</v>
      </c>
      <c r="BE48" s="4">
        <v>59</v>
      </c>
      <c r="BF48" s="4">
        <v>25</v>
      </c>
      <c r="BG48" s="4">
        <v>21</v>
      </c>
      <c r="BH48" s="4">
        <v>88</v>
      </c>
      <c r="BI48" s="4">
        <v>71</v>
      </c>
      <c r="BJ48" s="4">
        <v>37</v>
      </c>
      <c r="BK48" s="4">
        <v>59.5</v>
      </c>
      <c r="BL48" s="4">
        <v>69.5</v>
      </c>
      <c r="BM48" s="4">
        <v>73</v>
      </c>
      <c r="BN48" s="4">
        <v>74.5</v>
      </c>
      <c r="BO48" s="4">
        <v>33</v>
      </c>
      <c r="BP48" s="4">
        <v>50.5</v>
      </c>
      <c r="BQ48" s="4">
        <v>20.5</v>
      </c>
      <c r="BR48" s="4">
        <v>12</v>
      </c>
      <c r="BS48" s="4">
        <v>181</v>
      </c>
      <c r="BT48" s="4">
        <v>57.5</v>
      </c>
      <c r="BU48" s="4">
        <v>58</v>
      </c>
      <c r="BV48" s="4">
        <v>120.5</v>
      </c>
      <c r="BW48" s="4">
        <v>64.5</v>
      </c>
      <c r="BX48" s="4">
        <v>100</v>
      </c>
      <c r="BY48" s="4">
        <v>125.5</v>
      </c>
      <c r="BZ48" s="4">
        <v>21</v>
      </c>
      <c r="CA48" s="4">
        <v>9</v>
      </c>
      <c r="CB48" s="4">
        <v>26</v>
      </c>
      <c r="CC48" s="4">
        <v>33.5</v>
      </c>
      <c r="CD48" s="4">
        <v>19</v>
      </c>
      <c r="CE48" s="4">
        <v>100</v>
      </c>
      <c r="CF48" s="4">
        <v>32.5</v>
      </c>
      <c r="CG48" s="4">
        <v>14</v>
      </c>
      <c r="CH48" s="4">
        <v>52</v>
      </c>
      <c r="CI48" s="4">
        <v>14.5</v>
      </c>
      <c r="CJ48" s="4">
        <v>68</v>
      </c>
      <c r="CK48" s="4">
        <v>27</v>
      </c>
      <c r="CL48" s="4">
        <v>11</v>
      </c>
    </row>
    <row r="49" spans="1:90" x14ac:dyDescent="0.25">
      <c r="A49" s="4" t="s">
        <v>143</v>
      </c>
      <c r="B49" s="4">
        <v>48</v>
      </c>
      <c r="C49" s="4">
        <v>48</v>
      </c>
      <c r="D49" s="4">
        <v>31</v>
      </c>
      <c r="E49" s="4">
        <v>28</v>
      </c>
      <c r="F49" s="4">
        <v>76</v>
      </c>
      <c r="G49" s="4">
        <v>26</v>
      </c>
      <c r="H49" s="4">
        <v>43</v>
      </c>
      <c r="I49" s="4">
        <v>91</v>
      </c>
      <c r="J49" s="4">
        <v>46</v>
      </c>
      <c r="K49" s="4">
        <v>17</v>
      </c>
      <c r="L49" s="4">
        <v>69</v>
      </c>
      <c r="M49" s="4">
        <v>42</v>
      </c>
      <c r="N49" s="4">
        <v>13</v>
      </c>
      <c r="O49" s="4">
        <v>12</v>
      </c>
      <c r="P49" s="4">
        <v>12</v>
      </c>
      <c r="Q49" s="4">
        <v>15</v>
      </c>
      <c r="R49" s="4">
        <v>45</v>
      </c>
      <c r="S49" s="4">
        <v>25</v>
      </c>
      <c r="T49" s="4">
        <v>11</v>
      </c>
      <c r="U49" s="4">
        <v>41</v>
      </c>
      <c r="V49" s="4">
        <v>29</v>
      </c>
      <c r="W49" s="4">
        <v>34</v>
      </c>
      <c r="X49" s="4">
        <v>86</v>
      </c>
      <c r="Y49" s="4">
        <v>18</v>
      </c>
      <c r="Z49" s="4">
        <v>4</v>
      </c>
      <c r="AA49" s="4">
        <v>8</v>
      </c>
      <c r="AB49" s="4">
        <v>15</v>
      </c>
      <c r="AC49" s="4">
        <v>17</v>
      </c>
      <c r="AD49" s="4">
        <v>86</v>
      </c>
      <c r="AE49" s="4">
        <v>28</v>
      </c>
      <c r="AF49" s="4">
        <v>37</v>
      </c>
      <c r="AG49" s="4">
        <v>35</v>
      </c>
      <c r="AH49" s="4">
        <v>37</v>
      </c>
      <c r="AI49" s="4">
        <v>3</v>
      </c>
      <c r="AJ49" s="4">
        <v>9</v>
      </c>
      <c r="AK49" s="4">
        <v>24</v>
      </c>
      <c r="AL49" s="4">
        <v>0</v>
      </c>
      <c r="AM49" s="4">
        <v>0</v>
      </c>
      <c r="AN49" s="4">
        <v>19</v>
      </c>
      <c r="AO49" s="4">
        <v>37</v>
      </c>
      <c r="AP49" s="4">
        <v>19</v>
      </c>
      <c r="AQ49" s="4">
        <v>24</v>
      </c>
      <c r="AR49" s="4">
        <v>34</v>
      </c>
      <c r="AS49" s="4">
        <v>13</v>
      </c>
      <c r="AT49" s="4">
        <v>56</v>
      </c>
      <c r="AU49" s="4">
        <v>73</v>
      </c>
      <c r="AV49" s="4">
        <v>8</v>
      </c>
      <c r="AW49" s="4">
        <v>69</v>
      </c>
      <c r="AX49" s="4">
        <v>130</v>
      </c>
      <c r="AY49" s="4">
        <v>27</v>
      </c>
      <c r="AZ49" s="4">
        <v>40</v>
      </c>
      <c r="BA49" s="4">
        <v>125</v>
      </c>
      <c r="BB49" s="4">
        <v>30</v>
      </c>
      <c r="BC49" s="4">
        <v>35</v>
      </c>
      <c r="BD49" s="4">
        <v>171</v>
      </c>
      <c r="BE49" s="4">
        <v>48</v>
      </c>
      <c r="BF49" s="4">
        <v>16</v>
      </c>
      <c r="BG49" s="4">
        <v>18</v>
      </c>
      <c r="BH49" s="4">
        <v>19</v>
      </c>
      <c r="BI49" s="4">
        <v>8</v>
      </c>
      <c r="BJ49" s="4">
        <v>78</v>
      </c>
      <c r="BK49" s="4">
        <v>49</v>
      </c>
      <c r="BL49" s="4">
        <v>45</v>
      </c>
      <c r="BM49" s="4">
        <v>130</v>
      </c>
      <c r="BN49" s="4">
        <v>38</v>
      </c>
      <c r="BO49" s="4">
        <v>39</v>
      </c>
      <c r="BP49" s="4">
        <v>67</v>
      </c>
      <c r="BQ49" s="4">
        <v>36</v>
      </c>
      <c r="BR49" s="4">
        <v>4</v>
      </c>
      <c r="BS49" s="4">
        <v>20</v>
      </c>
      <c r="BT49" s="4">
        <v>6</v>
      </c>
      <c r="BU49" s="4">
        <v>3</v>
      </c>
      <c r="BV49" s="4">
        <v>92</v>
      </c>
      <c r="BW49" s="4">
        <v>10</v>
      </c>
      <c r="BX49" s="4">
        <v>23</v>
      </c>
      <c r="BY49" s="4">
        <v>33</v>
      </c>
      <c r="BZ49" s="4">
        <v>22</v>
      </c>
      <c r="CA49" s="4">
        <v>5</v>
      </c>
      <c r="CB49" s="4">
        <v>42</v>
      </c>
      <c r="CC49" s="4">
        <v>15</v>
      </c>
      <c r="CD49" s="4">
        <v>6</v>
      </c>
      <c r="CE49" s="4">
        <v>152</v>
      </c>
      <c r="CF49" s="4">
        <v>23</v>
      </c>
      <c r="CG49" s="4">
        <v>3</v>
      </c>
      <c r="CH49" s="4">
        <v>38</v>
      </c>
      <c r="CI49" s="4">
        <v>8</v>
      </c>
      <c r="CJ49" s="4">
        <v>41</v>
      </c>
      <c r="CK49" s="4">
        <v>61</v>
      </c>
      <c r="CL49" s="4">
        <v>18</v>
      </c>
    </row>
    <row r="50" spans="1:90" x14ac:dyDescent="0.25">
      <c r="A50" s="4" t="s">
        <v>144</v>
      </c>
      <c r="B50" s="4">
        <v>16</v>
      </c>
      <c r="C50" s="4">
        <v>45</v>
      </c>
      <c r="D50" s="4">
        <v>24</v>
      </c>
      <c r="E50" s="4">
        <v>36</v>
      </c>
      <c r="F50" s="4">
        <v>93</v>
      </c>
      <c r="G50" s="4">
        <v>36</v>
      </c>
      <c r="H50" s="4">
        <v>107</v>
      </c>
      <c r="I50" s="4">
        <v>123.5</v>
      </c>
      <c r="J50" s="4">
        <v>86</v>
      </c>
      <c r="K50" s="4">
        <v>15</v>
      </c>
      <c r="L50" s="4">
        <v>56</v>
      </c>
      <c r="M50" s="4">
        <v>62</v>
      </c>
      <c r="N50" s="4">
        <v>264.5</v>
      </c>
      <c r="O50" s="4">
        <v>28</v>
      </c>
      <c r="P50" s="4">
        <v>283</v>
      </c>
      <c r="Q50" s="4">
        <v>490.5</v>
      </c>
      <c r="R50" s="4">
        <v>460.5</v>
      </c>
      <c r="S50" s="4">
        <v>286</v>
      </c>
      <c r="T50" s="4">
        <v>56</v>
      </c>
      <c r="U50" s="4">
        <v>168</v>
      </c>
      <c r="V50" s="4">
        <v>158</v>
      </c>
      <c r="W50" s="4">
        <v>400.5</v>
      </c>
      <c r="X50" s="4">
        <v>383.5</v>
      </c>
      <c r="Y50" s="4">
        <v>260</v>
      </c>
      <c r="Z50" s="4">
        <v>24</v>
      </c>
      <c r="AA50" s="4">
        <v>30</v>
      </c>
      <c r="AB50" s="4">
        <v>69</v>
      </c>
      <c r="AC50" s="4">
        <v>414</v>
      </c>
      <c r="AD50" s="4">
        <v>816</v>
      </c>
      <c r="AE50" s="4">
        <v>444.5</v>
      </c>
      <c r="AF50" s="4">
        <v>292</v>
      </c>
      <c r="AG50" s="4">
        <v>221.5</v>
      </c>
      <c r="AH50" s="4">
        <v>218</v>
      </c>
      <c r="AI50" s="4">
        <v>271.5</v>
      </c>
      <c r="AJ50" s="4">
        <v>477.5</v>
      </c>
      <c r="AK50" s="4">
        <v>265.5</v>
      </c>
      <c r="AL50" s="4">
        <v>0</v>
      </c>
      <c r="AM50" s="4">
        <v>7</v>
      </c>
      <c r="AN50" s="4">
        <v>73</v>
      </c>
      <c r="AO50" s="4">
        <v>233.5</v>
      </c>
      <c r="AP50" s="4">
        <v>107</v>
      </c>
      <c r="AQ50" s="4">
        <v>132.5</v>
      </c>
      <c r="AR50" s="4">
        <v>229</v>
      </c>
      <c r="AS50" s="4">
        <v>88.5</v>
      </c>
      <c r="AT50" s="4">
        <v>34</v>
      </c>
      <c r="AU50" s="4">
        <v>32</v>
      </c>
      <c r="AV50" s="4">
        <v>10</v>
      </c>
      <c r="AW50" s="4">
        <v>36</v>
      </c>
      <c r="AX50" s="4">
        <v>57</v>
      </c>
      <c r="AY50" s="4">
        <v>71</v>
      </c>
      <c r="AZ50" s="4">
        <v>178</v>
      </c>
      <c r="BA50" s="4">
        <v>66</v>
      </c>
      <c r="BB50" s="4">
        <v>55</v>
      </c>
      <c r="BC50" s="4">
        <v>111</v>
      </c>
      <c r="BD50" s="4">
        <v>128.5</v>
      </c>
      <c r="BE50" s="4">
        <v>106</v>
      </c>
      <c r="BF50" s="4">
        <v>46</v>
      </c>
      <c r="BG50" s="4">
        <v>123.5</v>
      </c>
      <c r="BH50" s="4">
        <v>37.5</v>
      </c>
      <c r="BI50" s="4">
        <v>311</v>
      </c>
      <c r="BJ50" s="4">
        <v>160</v>
      </c>
      <c r="BK50" s="4">
        <v>243</v>
      </c>
      <c r="BL50" s="4">
        <v>262.5</v>
      </c>
      <c r="BM50" s="4">
        <v>322</v>
      </c>
      <c r="BN50" s="4">
        <v>290</v>
      </c>
      <c r="BO50" s="4">
        <v>282.5</v>
      </c>
      <c r="BP50" s="4">
        <v>202.5</v>
      </c>
      <c r="BQ50" s="4">
        <v>303.5</v>
      </c>
      <c r="BR50" s="4">
        <v>76</v>
      </c>
      <c r="BS50" s="4">
        <v>511</v>
      </c>
      <c r="BT50" s="4">
        <v>61</v>
      </c>
      <c r="BU50" s="4">
        <v>225.5</v>
      </c>
      <c r="BV50" s="4">
        <v>289</v>
      </c>
      <c r="BW50" s="4">
        <v>195</v>
      </c>
      <c r="BX50" s="4">
        <v>580</v>
      </c>
      <c r="BY50" s="4">
        <v>494.5</v>
      </c>
      <c r="BZ50" s="4">
        <v>117</v>
      </c>
      <c r="CA50" s="4">
        <v>18</v>
      </c>
      <c r="CB50" s="4">
        <v>27</v>
      </c>
      <c r="CC50" s="4">
        <v>155.5</v>
      </c>
      <c r="CD50" s="4">
        <v>49</v>
      </c>
      <c r="CE50" s="4">
        <v>295</v>
      </c>
      <c r="CF50" s="4">
        <v>184</v>
      </c>
      <c r="CG50" s="4">
        <v>36</v>
      </c>
      <c r="CH50" s="4">
        <v>144</v>
      </c>
      <c r="CI50" s="4">
        <v>70</v>
      </c>
      <c r="CJ50" s="4">
        <v>235</v>
      </c>
      <c r="CK50" s="4">
        <v>79</v>
      </c>
      <c r="CL50" s="4">
        <v>98</v>
      </c>
    </row>
    <row r="51" spans="1:90" x14ac:dyDescent="0.25">
      <c r="A51" s="4" t="s">
        <v>145</v>
      </c>
      <c r="B51" s="4">
        <v>0</v>
      </c>
      <c r="C51" s="4">
        <v>0</v>
      </c>
      <c r="D51" s="4">
        <v>0</v>
      </c>
      <c r="E51" s="4">
        <v>0</v>
      </c>
      <c r="F51" s="4">
        <v>1</v>
      </c>
      <c r="G51" s="4">
        <v>0</v>
      </c>
      <c r="H51" s="4">
        <v>4</v>
      </c>
      <c r="I51" s="4">
        <v>5</v>
      </c>
      <c r="J51" s="4">
        <v>2</v>
      </c>
      <c r="K51" s="4">
        <v>0</v>
      </c>
      <c r="L51" s="4">
        <v>0</v>
      </c>
      <c r="M51" s="4">
        <v>1</v>
      </c>
      <c r="N51" s="4">
        <v>0</v>
      </c>
      <c r="O51" s="4">
        <v>0</v>
      </c>
      <c r="P51" s="4">
        <v>0</v>
      </c>
      <c r="Q51" s="4">
        <v>2</v>
      </c>
      <c r="R51" s="4">
        <v>1</v>
      </c>
      <c r="S51" s="4">
        <v>1</v>
      </c>
      <c r="T51" s="4">
        <v>0</v>
      </c>
      <c r="U51" s="4">
        <v>0</v>
      </c>
      <c r="V51" s="4">
        <v>0</v>
      </c>
      <c r="W51" s="4">
        <v>0</v>
      </c>
      <c r="X51" s="4">
        <v>2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4</v>
      </c>
      <c r="AE51" s="4">
        <v>0</v>
      </c>
      <c r="AF51" s="4">
        <v>0</v>
      </c>
      <c r="AG51" s="4">
        <v>1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0</v>
      </c>
      <c r="BC51" s="4">
        <v>0</v>
      </c>
      <c r="BD51" s="4">
        <v>0</v>
      </c>
      <c r="BE51" s="4"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P51" s="4">
        <v>0</v>
      </c>
      <c r="BQ51" s="4">
        <v>0</v>
      </c>
      <c r="BR51" s="4">
        <v>0</v>
      </c>
      <c r="BS51" s="4">
        <v>0</v>
      </c>
      <c r="BT51" s="4">
        <v>0</v>
      </c>
      <c r="BU51" s="4">
        <v>0</v>
      </c>
      <c r="BV51" s="4">
        <v>0</v>
      </c>
      <c r="BW51" s="4">
        <v>0</v>
      </c>
      <c r="BX51" s="4">
        <v>0</v>
      </c>
      <c r="BY51" s="4">
        <v>0</v>
      </c>
      <c r="BZ51" s="4">
        <v>0</v>
      </c>
      <c r="CA51" s="4">
        <v>0</v>
      </c>
      <c r="CB51" s="4">
        <v>0</v>
      </c>
      <c r="CC51" s="4">
        <v>0</v>
      </c>
      <c r="CD51" s="4">
        <v>0</v>
      </c>
      <c r="CE51" s="4">
        <v>1</v>
      </c>
      <c r="CF51" s="4">
        <v>0</v>
      </c>
      <c r="CG51" s="4">
        <v>0</v>
      </c>
      <c r="CH51" s="4">
        <v>0</v>
      </c>
      <c r="CI51" s="4">
        <v>0</v>
      </c>
      <c r="CJ51" s="4">
        <v>0</v>
      </c>
      <c r="CK51" s="4">
        <v>0</v>
      </c>
      <c r="CL51" s="4">
        <v>0</v>
      </c>
    </row>
    <row r="52" spans="1:90" x14ac:dyDescent="0.25">
      <c r="A52" s="4" t="s">
        <v>146</v>
      </c>
      <c r="B52" s="4">
        <v>246.5</v>
      </c>
      <c r="C52" s="4">
        <v>342</v>
      </c>
      <c r="D52" s="4">
        <v>180</v>
      </c>
      <c r="E52" s="4">
        <v>150.5</v>
      </c>
      <c r="F52" s="4">
        <v>251.5</v>
      </c>
      <c r="G52" s="4">
        <v>119.5</v>
      </c>
      <c r="H52" s="4">
        <v>172</v>
      </c>
      <c r="I52" s="4">
        <v>197</v>
      </c>
      <c r="J52" s="4">
        <v>115.5</v>
      </c>
      <c r="K52" s="4">
        <v>29</v>
      </c>
      <c r="L52" s="4">
        <v>118.5</v>
      </c>
      <c r="M52" s="4">
        <v>118</v>
      </c>
      <c r="N52" s="4">
        <v>79</v>
      </c>
      <c r="O52" s="4">
        <v>20</v>
      </c>
      <c r="P52" s="4">
        <v>71</v>
      </c>
      <c r="Q52" s="4">
        <v>306</v>
      </c>
      <c r="R52" s="4">
        <v>353.5</v>
      </c>
      <c r="S52" s="4">
        <v>112</v>
      </c>
      <c r="T52" s="4">
        <v>36</v>
      </c>
      <c r="U52" s="4">
        <v>161</v>
      </c>
      <c r="V52" s="4">
        <v>95</v>
      </c>
      <c r="W52" s="4">
        <v>487.5</v>
      </c>
      <c r="X52" s="4">
        <v>508.5</v>
      </c>
      <c r="Y52" s="4">
        <v>166</v>
      </c>
      <c r="Z52" s="4">
        <v>37</v>
      </c>
      <c r="AA52" s="4">
        <v>73.5</v>
      </c>
      <c r="AB52" s="4">
        <v>93</v>
      </c>
      <c r="AC52" s="4">
        <v>158</v>
      </c>
      <c r="AD52" s="4">
        <v>745.5</v>
      </c>
      <c r="AE52" s="4">
        <v>304</v>
      </c>
      <c r="AF52" s="4">
        <v>355</v>
      </c>
      <c r="AG52" s="4">
        <v>162</v>
      </c>
      <c r="AH52" s="4">
        <v>156</v>
      </c>
      <c r="AI52" s="4">
        <v>307</v>
      </c>
      <c r="AJ52" s="4">
        <v>395</v>
      </c>
      <c r="AK52" s="4">
        <v>134</v>
      </c>
      <c r="AL52" s="4">
        <v>1</v>
      </c>
      <c r="AM52" s="4">
        <v>7</v>
      </c>
      <c r="AN52" s="4">
        <v>124</v>
      </c>
      <c r="AO52" s="4">
        <v>210</v>
      </c>
      <c r="AP52" s="4">
        <v>48</v>
      </c>
      <c r="AQ52" s="4">
        <v>284</v>
      </c>
      <c r="AR52" s="4">
        <v>269.5</v>
      </c>
      <c r="AS52" s="4">
        <v>132</v>
      </c>
      <c r="AT52" s="4">
        <v>210</v>
      </c>
      <c r="AU52" s="4">
        <v>72</v>
      </c>
      <c r="AV52" s="4">
        <v>28</v>
      </c>
      <c r="AW52" s="4">
        <v>112</v>
      </c>
      <c r="AX52" s="4">
        <v>135</v>
      </c>
      <c r="AY52" s="4">
        <v>96</v>
      </c>
      <c r="AZ52" s="4">
        <v>402</v>
      </c>
      <c r="BA52" s="4">
        <v>113</v>
      </c>
      <c r="BB52" s="4">
        <v>95.5</v>
      </c>
      <c r="BC52" s="4">
        <v>151</v>
      </c>
      <c r="BD52" s="4">
        <v>176</v>
      </c>
      <c r="BE52" s="4">
        <v>146</v>
      </c>
      <c r="BF52" s="4">
        <v>159</v>
      </c>
      <c r="BG52" s="4">
        <v>80</v>
      </c>
      <c r="BH52" s="4">
        <v>98</v>
      </c>
      <c r="BI52" s="4">
        <v>118</v>
      </c>
      <c r="BJ52" s="4">
        <v>96</v>
      </c>
      <c r="BK52" s="4">
        <v>290.5</v>
      </c>
      <c r="BL52" s="4">
        <v>221</v>
      </c>
      <c r="BM52" s="4">
        <v>136</v>
      </c>
      <c r="BN52" s="4">
        <v>195</v>
      </c>
      <c r="BO52" s="4">
        <v>153.5</v>
      </c>
      <c r="BP52" s="4">
        <v>170</v>
      </c>
      <c r="BQ52" s="4">
        <v>141</v>
      </c>
      <c r="BR52" s="4">
        <v>40</v>
      </c>
      <c r="BS52" s="4">
        <v>390</v>
      </c>
      <c r="BT52" s="4">
        <v>37</v>
      </c>
      <c r="BU52" s="4">
        <v>67</v>
      </c>
      <c r="BV52" s="4">
        <v>103</v>
      </c>
      <c r="BW52" s="4">
        <v>64</v>
      </c>
      <c r="BX52" s="4">
        <v>355.5</v>
      </c>
      <c r="BY52" s="4">
        <v>95</v>
      </c>
      <c r="BZ52" s="4">
        <v>98</v>
      </c>
      <c r="CA52" s="4">
        <v>118.5</v>
      </c>
      <c r="CB52" s="4">
        <v>107</v>
      </c>
      <c r="CC52" s="4">
        <v>72</v>
      </c>
      <c r="CD52" s="4">
        <v>44</v>
      </c>
      <c r="CE52" s="4">
        <v>264</v>
      </c>
      <c r="CF52" s="4">
        <v>116.5</v>
      </c>
      <c r="CG52" s="4">
        <v>17</v>
      </c>
      <c r="CH52" s="4">
        <v>135</v>
      </c>
      <c r="CI52" s="4">
        <v>34</v>
      </c>
      <c r="CJ52" s="4">
        <v>292</v>
      </c>
      <c r="CK52" s="4">
        <v>49.5</v>
      </c>
      <c r="CL52" s="4">
        <v>60</v>
      </c>
    </row>
    <row r="53" spans="1:90" x14ac:dyDescent="0.25">
      <c r="A53" s="4" t="s">
        <v>147</v>
      </c>
      <c r="B53" s="4">
        <v>122</v>
      </c>
      <c r="C53" s="4">
        <v>211.5</v>
      </c>
      <c r="D53" s="4">
        <v>131</v>
      </c>
      <c r="E53" s="4">
        <v>106</v>
      </c>
      <c r="F53" s="4">
        <v>204</v>
      </c>
      <c r="G53" s="4">
        <v>118.5</v>
      </c>
      <c r="H53" s="4">
        <v>247.5</v>
      </c>
      <c r="I53" s="4">
        <v>335</v>
      </c>
      <c r="J53" s="4">
        <v>194.5</v>
      </c>
      <c r="K53" s="4">
        <v>31</v>
      </c>
      <c r="L53" s="4">
        <v>148</v>
      </c>
      <c r="M53" s="4">
        <v>116</v>
      </c>
      <c r="N53" s="4">
        <v>200</v>
      </c>
      <c r="O53" s="4">
        <v>49</v>
      </c>
      <c r="P53" s="4">
        <v>299</v>
      </c>
      <c r="Q53" s="4">
        <v>508</v>
      </c>
      <c r="R53" s="4">
        <v>543.5</v>
      </c>
      <c r="S53" s="4">
        <v>331</v>
      </c>
      <c r="T53" s="4">
        <v>58</v>
      </c>
      <c r="U53" s="4">
        <v>246.5</v>
      </c>
      <c r="V53" s="4">
        <v>247.5</v>
      </c>
      <c r="W53" s="4">
        <v>325</v>
      </c>
      <c r="X53" s="4">
        <v>781.5</v>
      </c>
      <c r="Y53" s="4">
        <v>143.5</v>
      </c>
      <c r="Z53" s="4">
        <v>46</v>
      </c>
      <c r="AA53" s="4">
        <v>39</v>
      </c>
      <c r="AB53" s="4">
        <v>137</v>
      </c>
      <c r="AC53" s="4">
        <v>74</v>
      </c>
      <c r="AD53" s="4">
        <v>846.5</v>
      </c>
      <c r="AE53" s="4">
        <v>257.5</v>
      </c>
      <c r="AF53" s="4">
        <v>388.5</v>
      </c>
      <c r="AG53" s="4">
        <v>224.5</v>
      </c>
      <c r="AH53" s="4">
        <v>282.5</v>
      </c>
      <c r="AI53" s="4">
        <v>196.5</v>
      </c>
      <c r="AJ53" s="4">
        <v>317.5</v>
      </c>
      <c r="AK53" s="4">
        <v>135.5</v>
      </c>
      <c r="AL53" s="4">
        <v>0</v>
      </c>
      <c r="AM53" s="4">
        <v>6</v>
      </c>
      <c r="AN53" s="4">
        <v>61</v>
      </c>
      <c r="AO53" s="4">
        <v>102</v>
      </c>
      <c r="AP53" s="4">
        <v>72.5</v>
      </c>
      <c r="AQ53" s="4">
        <v>210</v>
      </c>
      <c r="AR53" s="4">
        <v>252</v>
      </c>
      <c r="AS53" s="4">
        <v>112</v>
      </c>
      <c r="AT53" s="4">
        <v>60.5</v>
      </c>
      <c r="AU53" s="4">
        <v>217</v>
      </c>
      <c r="AV53" s="4">
        <v>28</v>
      </c>
      <c r="AW53" s="4">
        <v>87</v>
      </c>
      <c r="AX53" s="4">
        <v>275</v>
      </c>
      <c r="AY53" s="4">
        <v>87</v>
      </c>
      <c r="AZ53" s="4">
        <v>368.5</v>
      </c>
      <c r="BA53" s="4">
        <v>463.5</v>
      </c>
      <c r="BB53" s="4">
        <v>83.5</v>
      </c>
      <c r="BC53" s="4">
        <v>160.5</v>
      </c>
      <c r="BD53" s="4">
        <v>414</v>
      </c>
      <c r="BE53" s="4">
        <v>190.5</v>
      </c>
      <c r="BF53" s="4">
        <v>55</v>
      </c>
      <c r="BG53" s="4">
        <v>61</v>
      </c>
      <c r="BH53" s="4">
        <v>75</v>
      </c>
      <c r="BI53" s="4">
        <v>68</v>
      </c>
      <c r="BJ53" s="4">
        <v>247.5</v>
      </c>
      <c r="BK53" s="4">
        <v>243.5</v>
      </c>
      <c r="BL53" s="4">
        <v>507</v>
      </c>
      <c r="BM53" s="4">
        <v>946</v>
      </c>
      <c r="BN53" s="4">
        <v>500</v>
      </c>
      <c r="BO53" s="4">
        <v>121.5</v>
      </c>
      <c r="BP53" s="4">
        <v>365</v>
      </c>
      <c r="BQ53" s="4">
        <v>138</v>
      </c>
      <c r="BR53" s="4">
        <v>59</v>
      </c>
      <c r="BS53" s="4">
        <v>300</v>
      </c>
      <c r="BT53" s="4">
        <v>29</v>
      </c>
      <c r="BU53" s="4">
        <v>52.5</v>
      </c>
      <c r="BV53" s="4">
        <v>414</v>
      </c>
      <c r="BW53" s="4">
        <v>129</v>
      </c>
      <c r="BX53" s="4">
        <v>252</v>
      </c>
      <c r="BY53" s="4">
        <v>93</v>
      </c>
      <c r="BZ53" s="4">
        <v>130.5</v>
      </c>
      <c r="CA53" s="4">
        <v>51</v>
      </c>
      <c r="CB53" s="4">
        <v>129.5</v>
      </c>
      <c r="CC53" s="4">
        <v>66.5</v>
      </c>
      <c r="CD53" s="4">
        <v>31</v>
      </c>
      <c r="CE53" s="4">
        <v>565</v>
      </c>
      <c r="CF53" s="4">
        <v>162.5</v>
      </c>
      <c r="CG53" s="4">
        <v>15</v>
      </c>
      <c r="CH53" s="4">
        <v>203.5</v>
      </c>
      <c r="CI53" s="4">
        <v>26</v>
      </c>
      <c r="CJ53" s="4">
        <v>231</v>
      </c>
      <c r="CK53" s="4">
        <v>339</v>
      </c>
      <c r="CL53" s="4">
        <v>70.5</v>
      </c>
    </row>
    <row r="54" spans="1:90" x14ac:dyDescent="0.25">
      <c r="A54" s="4" t="s">
        <v>148</v>
      </c>
      <c r="B54" s="4">
        <v>219</v>
      </c>
      <c r="C54" s="4">
        <v>103</v>
      </c>
      <c r="D54" s="4">
        <v>138</v>
      </c>
      <c r="E54" s="4">
        <v>294.5</v>
      </c>
      <c r="F54" s="4">
        <v>234</v>
      </c>
      <c r="G54" s="4">
        <v>112</v>
      </c>
      <c r="H54" s="4">
        <v>254.5</v>
      </c>
      <c r="I54" s="4">
        <v>137</v>
      </c>
      <c r="J54" s="4">
        <v>194</v>
      </c>
      <c r="K54" s="4">
        <v>25</v>
      </c>
      <c r="L54" s="4">
        <v>81.5</v>
      </c>
      <c r="M54" s="4">
        <v>194</v>
      </c>
      <c r="N54" s="4">
        <v>139</v>
      </c>
      <c r="O54" s="4">
        <v>14</v>
      </c>
      <c r="P54" s="4">
        <v>115</v>
      </c>
      <c r="Q54" s="4">
        <v>267</v>
      </c>
      <c r="R54" s="4">
        <v>72.5</v>
      </c>
      <c r="S54" s="4">
        <v>97.5</v>
      </c>
      <c r="T54" s="4">
        <v>126</v>
      </c>
      <c r="U54" s="4">
        <v>50</v>
      </c>
      <c r="V54" s="4">
        <v>95</v>
      </c>
      <c r="W54" s="4">
        <v>269</v>
      </c>
      <c r="X54" s="4">
        <v>99.5</v>
      </c>
      <c r="Y54" s="4">
        <v>70</v>
      </c>
      <c r="Z54" s="4">
        <v>33</v>
      </c>
      <c r="AA54" s="4">
        <v>45</v>
      </c>
      <c r="AB54" s="4">
        <v>59</v>
      </c>
      <c r="AC54" s="4">
        <v>355</v>
      </c>
      <c r="AD54" s="4">
        <v>40</v>
      </c>
      <c r="AE54" s="4">
        <v>151</v>
      </c>
      <c r="AF54" s="4">
        <v>309.5</v>
      </c>
      <c r="AG54" s="4">
        <v>66</v>
      </c>
      <c r="AH54" s="4">
        <v>144.5</v>
      </c>
      <c r="AI54" s="4">
        <v>259</v>
      </c>
      <c r="AJ54" s="4">
        <v>139</v>
      </c>
      <c r="AK54" s="4">
        <v>277</v>
      </c>
      <c r="AL54" s="4">
        <v>0</v>
      </c>
      <c r="AM54" s="4">
        <v>6</v>
      </c>
      <c r="AN54" s="4">
        <v>147</v>
      </c>
      <c r="AO54" s="4">
        <v>67</v>
      </c>
      <c r="AP54" s="4">
        <v>117</v>
      </c>
      <c r="AQ54" s="4">
        <v>236</v>
      </c>
      <c r="AR54" s="4">
        <v>152.5</v>
      </c>
      <c r="AS54" s="4">
        <v>113</v>
      </c>
      <c r="AT54" s="4">
        <v>172.5</v>
      </c>
      <c r="AU54" s="4">
        <v>47</v>
      </c>
      <c r="AV54" s="4">
        <v>56</v>
      </c>
      <c r="AW54" s="4">
        <v>257.5</v>
      </c>
      <c r="AX54" s="4">
        <v>72</v>
      </c>
      <c r="AY54" s="4">
        <v>122.5</v>
      </c>
      <c r="AZ54" s="4">
        <v>355</v>
      </c>
      <c r="BA54" s="4">
        <v>69</v>
      </c>
      <c r="BB54" s="4">
        <v>128</v>
      </c>
      <c r="BC54" s="4">
        <v>203.5</v>
      </c>
      <c r="BD54" s="4">
        <v>147.5</v>
      </c>
      <c r="BE54" s="4">
        <v>220.5</v>
      </c>
      <c r="BF54" s="4">
        <v>93</v>
      </c>
      <c r="BG54" s="4">
        <v>48.5</v>
      </c>
      <c r="BH54" s="4">
        <v>51.5</v>
      </c>
      <c r="BI54" s="4">
        <v>376</v>
      </c>
      <c r="BJ54" s="4">
        <v>35</v>
      </c>
      <c r="BK54" s="4">
        <v>373</v>
      </c>
      <c r="BL54" s="4">
        <v>366.5</v>
      </c>
      <c r="BM54" s="4">
        <v>20</v>
      </c>
      <c r="BN54" s="4">
        <v>214.5</v>
      </c>
      <c r="BO54" s="4">
        <v>207</v>
      </c>
      <c r="BP54" s="4">
        <v>66.5</v>
      </c>
      <c r="BQ54" s="4">
        <v>150.5</v>
      </c>
      <c r="BR54" s="4">
        <v>97</v>
      </c>
      <c r="BS54" s="4">
        <v>54</v>
      </c>
      <c r="BT54" s="4">
        <v>94</v>
      </c>
      <c r="BU54" s="4">
        <v>150</v>
      </c>
      <c r="BV54" s="4">
        <v>43.5</v>
      </c>
      <c r="BW54" s="4">
        <v>63</v>
      </c>
      <c r="BX54" s="4">
        <v>512</v>
      </c>
      <c r="BY54" s="4">
        <v>90</v>
      </c>
      <c r="BZ54" s="4">
        <v>116</v>
      </c>
      <c r="CA54" s="4">
        <v>57</v>
      </c>
      <c r="CB54" s="4">
        <v>25</v>
      </c>
      <c r="CC54" s="4">
        <v>131</v>
      </c>
      <c r="CD54" s="4">
        <v>40</v>
      </c>
      <c r="CE54" s="4">
        <v>81</v>
      </c>
      <c r="CF54" s="4">
        <v>99</v>
      </c>
      <c r="CG54" s="4">
        <v>62</v>
      </c>
      <c r="CH54" s="4">
        <v>132</v>
      </c>
      <c r="CI54" s="4">
        <v>86</v>
      </c>
      <c r="CJ54" s="4">
        <v>247.5</v>
      </c>
      <c r="CK54" s="4">
        <v>19</v>
      </c>
      <c r="CL54" s="4">
        <v>55</v>
      </c>
    </row>
    <row r="55" spans="1:90" x14ac:dyDescent="0.25">
      <c r="A55" s="4" t="s">
        <v>149</v>
      </c>
      <c r="B55" s="4">
        <v>10</v>
      </c>
      <c r="C55" s="4">
        <v>33.5</v>
      </c>
      <c r="D55" s="4">
        <v>22.5</v>
      </c>
      <c r="E55" s="4">
        <v>45</v>
      </c>
      <c r="F55" s="4">
        <v>51</v>
      </c>
      <c r="G55" s="4">
        <v>30.5</v>
      </c>
      <c r="H55" s="4">
        <v>80</v>
      </c>
      <c r="I55" s="4">
        <v>121.5</v>
      </c>
      <c r="J55" s="4">
        <v>73</v>
      </c>
      <c r="K55" s="4">
        <v>29</v>
      </c>
      <c r="L55" s="4">
        <v>39.5</v>
      </c>
      <c r="M55" s="4">
        <v>39</v>
      </c>
      <c r="N55" s="4">
        <v>23</v>
      </c>
      <c r="O55" s="4">
        <v>2</v>
      </c>
      <c r="P55" s="4">
        <v>22.5</v>
      </c>
      <c r="Q55" s="4">
        <v>49</v>
      </c>
      <c r="R55" s="4">
        <v>60</v>
      </c>
      <c r="S55" s="4">
        <v>17</v>
      </c>
      <c r="T55" s="4">
        <v>14</v>
      </c>
      <c r="U55" s="4">
        <v>44.5</v>
      </c>
      <c r="V55" s="4">
        <v>29</v>
      </c>
      <c r="W55" s="4">
        <v>51</v>
      </c>
      <c r="X55" s="4">
        <v>72</v>
      </c>
      <c r="Y55" s="4">
        <v>29</v>
      </c>
      <c r="Z55" s="4">
        <v>7</v>
      </c>
      <c r="AA55" s="4">
        <v>22.5</v>
      </c>
      <c r="AB55" s="4">
        <v>14.5</v>
      </c>
      <c r="AC55" s="4">
        <v>29</v>
      </c>
      <c r="AD55" s="4">
        <v>163.5</v>
      </c>
      <c r="AE55" s="4">
        <v>51.5</v>
      </c>
      <c r="AF55" s="4">
        <v>32</v>
      </c>
      <c r="AG55" s="4">
        <v>14.5</v>
      </c>
      <c r="AH55" s="4">
        <v>7</v>
      </c>
      <c r="AI55" s="4">
        <v>35</v>
      </c>
      <c r="AJ55" s="4">
        <v>27</v>
      </c>
      <c r="AK55" s="4">
        <v>22.5</v>
      </c>
      <c r="AL55" s="4">
        <v>0</v>
      </c>
      <c r="AM55" s="4">
        <v>1</v>
      </c>
      <c r="AN55" s="4">
        <v>12</v>
      </c>
      <c r="AO55" s="4">
        <v>20</v>
      </c>
      <c r="AP55" s="4">
        <v>6</v>
      </c>
      <c r="AQ55" s="4">
        <v>35.5</v>
      </c>
      <c r="AR55" s="4">
        <v>58</v>
      </c>
      <c r="AS55" s="4">
        <v>13</v>
      </c>
      <c r="AT55" s="4">
        <v>10</v>
      </c>
      <c r="AU55" s="4">
        <v>65</v>
      </c>
      <c r="AV55" s="4">
        <v>15</v>
      </c>
      <c r="AW55" s="4">
        <v>53.5</v>
      </c>
      <c r="AX55" s="4">
        <v>28</v>
      </c>
      <c r="AY55" s="4">
        <v>9</v>
      </c>
      <c r="AZ55" s="4">
        <v>108.5</v>
      </c>
      <c r="BA55" s="4">
        <v>82</v>
      </c>
      <c r="BB55" s="4">
        <v>52</v>
      </c>
      <c r="BC55" s="4">
        <v>41</v>
      </c>
      <c r="BD55" s="4">
        <v>66</v>
      </c>
      <c r="BE55" s="4">
        <v>52</v>
      </c>
      <c r="BF55" s="4">
        <v>9</v>
      </c>
      <c r="BG55" s="4">
        <v>24</v>
      </c>
      <c r="BH55" s="4">
        <v>13</v>
      </c>
      <c r="BI55" s="4">
        <v>63.5</v>
      </c>
      <c r="BJ55" s="4">
        <v>13.5</v>
      </c>
      <c r="BK55" s="4">
        <v>35.5</v>
      </c>
      <c r="BL55" s="4">
        <v>33</v>
      </c>
      <c r="BM55" s="4">
        <v>25.5</v>
      </c>
      <c r="BN55" s="4">
        <v>17</v>
      </c>
      <c r="BO55" s="4">
        <v>15.5</v>
      </c>
      <c r="BP55" s="4">
        <v>19</v>
      </c>
      <c r="BQ55" s="4">
        <v>7</v>
      </c>
      <c r="BR55" s="4">
        <v>18</v>
      </c>
      <c r="BS55" s="4">
        <v>80.5</v>
      </c>
      <c r="BT55" s="4">
        <v>43</v>
      </c>
      <c r="BU55" s="4">
        <v>21.5</v>
      </c>
      <c r="BV55" s="4">
        <v>35.5</v>
      </c>
      <c r="BW55" s="4">
        <v>10</v>
      </c>
      <c r="BX55" s="4">
        <v>125</v>
      </c>
      <c r="BY55" s="4">
        <v>173</v>
      </c>
      <c r="BZ55" s="4">
        <v>24</v>
      </c>
      <c r="CA55" s="4">
        <v>5</v>
      </c>
      <c r="CB55" s="4">
        <v>9</v>
      </c>
      <c r="CC55" s="4">
        <v>13</v>
      </c>
      <c r="CD55" s="4">
        <v>3</v>
      </c>
      <c r="CE55" s="4">
        <v>47</v>
      </c>
      <c r="CF55" s="4">
        <v>10</v>
      </c>
      <c r="CG55" s="4">
        <v>9</v>
      </c>
      <c r="CH55" s="4">
        <v>18</v>
      </c>
      <c r="CI55" s="4">
        <v>8</v>
      </c>
      <c r="CJ55" s="4">
        <v>37.5</v>
      </c>
      <c r="CK55" s="4">
        <v>14</v>
      </c>
      <c r="CL55" s="4">
        <v>4</v>
      </c>
    </row>
    <row r="56" spans="1:90" x14ac:dyDescent="0.25">
      <c r="A56" s="4" t="s">
        <v>150</v>
      </c>
      <c r="B56" s="4">
        <v>23</v>
      </c>
      <c r="C56" s="4">
        <v>115</v>
      </c>
      <c r="D56" s="4">
        <v>61</v>
      </c>
      <c r="E56" s="4">
        <v>43</v>
      </c>
      <c r="F56" s="4">
        <v>99</v>
      </c>
      <c r="G56" s="4">
        <v>44</v>
      </c>
      <c r="H56" s="4">
        <v>78</v>
      </c>
      <c r="I56" s="4">
        <v>136</v>
      </c>
      <c r="J56" s="4">
        <v>68</v>
      </c>
      <c r="K56" s="4">
        <v>7</v>
      </c>
      <c r="L56" s="4">
        <v>126</v>
      </c>
      <c r="M56" s="4">
        <v>89</v>
      </c>
      <c r="N56" s="4">
        <v>39</v>
      </c>
      <c r="O56" s="4">
        <v>93</v>
      </c>
      <c r="P56" s="4">
        <v>29</v>
      </c>
      <c r="Q56" s="4">
        <v>30</v>
      </c>
      <c r="R56" s="4">
        <v>185</v>
      </c>
      <c r="S56" s="4">
        <v>57</v>
      </c>
      <c r="T56" s="4">
        <v>14</v>
      </c>
      <c r="U56" s="4">
        <v>88</v>
      </c>
      <c r="V56" s="4">
        <v>59</v>
      </c>
      <c r="W56" s="4">
        <v>171</v>
      </c>
      <c r="X56" s="4">
        <v>242</v>
      </c>
      <c r="Y56" s="4">
        <v>101</v>
      </c>
      <c r="Z56" s="4">
        <v>16</v>
      </c>
      <c r="AA56" s="4">
        <v>11</v>
      </c>
      <c r="AB56" s="4">
        <v>64</v>
      </c>
      <c r="AC56" s="4">
        <v>13</v>
      </c>
      <c r="AD56" s="4">
        <v>202</v>
      </c>
      <c r="AE56" s="4">
        <v>82</v>
      </c>
      <c r="AF56" s="4">
        <v>155</v>
      </c>
      <c r="AG56" s="4">
        <v>102</v>
      </c>
      <c r="AH56" s="4">
        <v>123</v>
      </c>
      <c r="AI56" s="4">
        <v>2</v>
      </c>
      <c r="AJ56" s="4">
        <v>4</v>
      </c>
      <c r="AK56" s="4">
        <v>42</v>
      </c>
      <c r="AL56" s="4">
        <v>0</v>
      </c>
      <c r="AM56" s="4">
        <v>0</v>
      </c>
      <c r="AN56" s="4">
        <v>41</v>
      </c>
      <c r="AO56" s="4">
        <v>39</v>
      </c>
      <c r="AP56" s="4">
        <v>32</v>
      </c>
      <c r="AQ56" s="4">
        <v>19</v>
      </c>
      <c r="AR56" s="4">
        <v>16</v>
      </c>
      <c r="AS56" s="4">
        <v>5</v>
      </c>
      <c r="AT56" s="4">
        <v>48</v>
      </c>
      <c r="AU56" s="4">
        <v>41</v>
      </c>
      <c r="AV56" s="4">
        <v>15</v>
      </c>
      <c r="AW56" s="4">
        <v>111</v>
      </c>
      <c r="AX56" s="4">
        <v>80</v>
      </c>
      <c r="AY56" s="4">
        <v>48</v>
      </c>
      <c r="AZ56" s="4">
        <v>115</v>
      </c>
      <c r="BA56" s="4">
        <v>84</v>
      </c>
      <c r="BB56" s="4">
        <v>72</v>
      </c>
      <c r="BC56" s="4">
        <v>81</v>
      </c>
      <c r="BD56" s="4">
        <v>148</v>
      </c>
      <c r="BE56" s="4">
        <v>104</v>
      </c>
      <c r="BF56" s="4">
        <v>29</v>
      </c>
      <c r="BG56" s="4">
        <v>15</v>
      </c>
      <c r="BH56" s="4">
        <v>65</v>
      </c>
      <c r="BI56" s="4">
        <v>26</v>
      </c>
      <c r="BJ56" s="4">
        <v>115</v>
      </c>
      <c r="BK56" s="4">
        <v>80</v>
      </c>
      <c r="BL56" s="4">
        <v>176</v>
      </c>
      <c r="BM56" s="4">
        <v>79</v>
      </c>
      <c r="BN56" s="4">
        <v>122</v>
      </c>
      <c r="BO56" s="4">
        <v>129</v>
      </c>
      <c r="BP56" s="4">
        <v>82</v>
      </c>
      <c r="BQ56" s="4">
        <v>123</v>
      </c>
      <c r="BR56" s="4">
        <v>2</v>
      </c>
      <c r="BS56" s="4">
        <v>7</v>
      </c>
      <c r="BT56" s="4">
        <v>9</v>
      </c>
      <c r="BU56" s="4">
        <v>4</v>
      </c>
      <c r="BV56" s="4">
        <v>39</v>
      </c>
      <c r="BW56" s="4">
        <v>26</v>
      </c>
      <c r="BX56" s="4">
        <v>32</v>
      </c>
      <c r="BY56" s="4">
        <v>6</v>
      </c>
      <c r="BZ56" s="4">
        <v>47</v>
      </c>
      <c r="CA56" s="4">
        <v>7</v>
      </c>
      <c r="CB56" s="4">
        <v>16</v>
      </c>
      <c r="CC56" s="4">
        <v>19</v>
      </c>
      <c r="CD56" s="4">
        <v>17</v>
      </c>
      <c r="CE56" s="4">
        <v>62</v>
      </c>
      <c r="CF56" s="4">
        <v>65</v>
      </c>
      <c r="CG56" s="4">
        <v>3</v>
      </c>
      <c r="CH56" s="4">
        <v>94</v>
      </c>
      <c r="CI56" s="4">
        <v>5</v>
      </c>
      <c r="CJ56" s="4">
        <v>179</v>
      </c>
      <c r="CK56" s="4">
        <v>36</v>
      </c>
      <c r="CL56" s="4">
        <v>33</v>
      </c>
    </row>
    <row r="57" spans="1:90" x14ac:dyDescent="0.25">
      <c r="A57" s="4" t="s">
        <v>151</v>
      </c>
      <c r="B57" s="4">
        <v>38</v>
      </c>
      <c r="C57" s="4">
        <v>253</v>
      </c>
      <c r="D57" s="4">
        <v>150</v>
      </c>
      <c r="E57" s="4">
        <v>75</v>
      </c>
      <c r="F57" s="4">
        <v>159</v>
      </c>
      <c r="G57" s="4">
        <v>69</v>
      </c>
      <c r="H57" s="4">
        <v>155</v>
      </c>
      <c r="I57" s="4">
        <v>248</v>
      </c>
      <c r="J57" s="4">
        <v>143</v>
      </c>
      <c r="K57" s="4">
        <v>12</v>
      </c>
      <c r="L57" s="4">
        <v>221</v>
      </c>
      <c r="M57" s="4">
        <v>200</v>
      </c>
      <c r="N57" s="4">
        <v>101</v>
      </c>
      <c r="O57" s="4">
        <v>46</v>
      </c>
      <c r="P57" s="4">
        <v>86</v>
      </c>
      <c r="Q57" s="4">
        <v>177</v>
      </c>
      <c r="R57" s="4">
        <v>304</v>
      </c>
      <c r="S57" s="4">
        <v>131</v>
      </c>
      <c r="T57" s="4">
        <v>96</v>
      </c>
      <c r="U57" s="4">
        <v>181</v>
      </c>
      <c r="V57" s="4">
        <v>195</v>
      </c>
      <c r="W57" s="4">
        <v>322</v>
      </c>
      <c r="X57" s="4">
        <v>586</v>
      </c>
      <c r="Y57" s="4">
        <v>267</v>
      </c>
      <c r="Z57" s="4">
        <v>54</v>
      </c>
      <c r="AA57" s="4">
        <v>263</v>
      </c>
      <c r="AB57" s="4">
        <v>121</v>
      </c>
      <c r="AC57" s="4">
        <v>166</v>
      </c>
      <c r="AD57" s="4">
        <v>339</v>
      </c>
      <c r="AE57" s="4">
        <v>230</v>
      </c>
      <c r="AF57" s="4">
        <v>276</v>
      </c>
      <c r="AG57" s="4">
        <v>281</v>
      </c>
      <c r="AH57" s="4">
        <v>297</v>
      </c>
      <c r="AI57" s="4">
        <v>216</v>
      </c>
      <c r="AJ57" s="4">
        <v>347</v>
      </c>
      <c r="AK57" s="4">
        <v>223</v>
      </c>
      <c r="AL57" s="4">
        <v>0</v>
      </c>
      <c r="AM57" s="4">
        <v>6</v>
      </c>
      <c r="AN57" s="4">
        <v>94</v>
      </c>
      <c r="AO57" s="4">
        <v>169</v>
      </c>
      <c r="AP57" s="4">
        <v>96</v>
      </c>
      <c r="AQ57" s="4">
        <v>187</v>
      </c>
      <c r="AR57" s="4">
        <v>307</v>
      </c>
      <c r="AS57" s="4">
        <v>137</v>
      </c>
      <c r="AT57" s="4">
        <v>37</v>
      </c>
      <c r="AU57" s="4">
        <v>174</v>
      </c>
      <c r="AV57" s="4">
        <v>40</v>
      </c>
      <c r="AW57" s="4">
        <v>82</v>
      </c>
      <c r="AX57" s="4">
        <v>295</v>
      </c>
      <c r="AY57" s="4">
        <v>180</v>
      </c>
      <c r="AZ57" s="4">
        <v>138</v>
      </c>
      <c r="BA57" s="4">
        <v>150</v>
      </c>
      <c r="BB57" s="4">
        <v>36</v>
      </c>
      <c r="BC57" s="4">
        <v>127</v>
      </c>
      <c r="BD57" s="4">
        <v>293</v>
      </c>
      <c r="BE57" s="4">
        <v>198</v>
      </c>
      <c r="BF57" s="4">
        <v>36</v>
      </c>
      <c r="BG57" s="4">
        <v>417</v>
      </c>
      <c r="BH57" s="4">
        <v>182</v>
      </c>
      <c r="BI57" s="4">
        <v>199</v>
      </c>
      <c r="BJ57" s="4">
        <v>312</v>
      </c>
      <c r="BK57" s="4">
        <v>217</v>
      </c>
      <c r="BL57" s="4">
        <v>249</v>
      </c>
      <c r="BM57" s="4">
        <v>247</v>
      </c>
      <c r="BN57" s="4">
        <v>361</v>
      </c>
      <c r="BO57" s="4">
        <v>108</v>
      </c>
      <c r="BP57" s="4">
        <v>228</v>
      </c>
      <c r="BQ57" s="4">
        <v>159</v>
      </c>
      <c r="BR57" s="4">
        <v>235</v>
      </c>
      <c r="BS57" s="4">
        <v>1173</v>
      </c>
      <c r="BT57" s="4">
        <v>308</v>
      </c>
      <c r="BU57" s="4">
        <v>164</v>
      </c>
      <c r="BV57" s="4">
        <v>353</v>
      </c>
      <c r="BW57" s="4">
        <v>131</v>
      </c>
      <c r="BX57" s="4">
        <v>488</v>
      </c>
      <c r="BY57" s="4">
        <v>971</v>
      </c>
      <c r="BZ57" s="4">
        <v>104</v>
      </c>
      <c r="CA57" s="4">
        <v>17</v>
      </c>
      <c r="CB57" s="4">
        <v>87</v>
      </c>
      <c r="CC57" s="4">
        <v>167</v>
      </c>
      <c r="CD57" s="4">
        <v>67</v>
      </c>
      <c r="CE57" s="4">
        <v>464</v>
      </c>
      <c r="CF57" s="4">
        <v>212</v>
      </c>
      <c r="CG57" s="4">
        <v>185</v>
      </c>
      <c r="CH57" s="4">
        <v>395</v>
      </c>
      <c r="CI57" s="4">
        <v>135</v>
      </c>
      <c r="CJ57" s="4">
        <v>172</v>
      </c>
      <c r="CK57" s="4">
        <v>108</v>
      </c>
      <c r="CL57" s="4">
        <v>84</v>
      </c>
    </row>
    <row r="58" spans="1:90" x14ac:dyDescent="0.25">
      <c r="A58" s="4" t="s">
        <v>152</v>
      </c>
      <c r="B58" s="4">
        <v>30</v>
      </c>
      <c r="C58" s="4">
        <v>80</v>
      </c>
      <c r="D58" s="4">
        <v>55</v>
      </c>
      <c r="E58" s="4">
        <v>54</v>
      </c>
      <c r="F58" s="4">
        <v>88</v>
      </c>
      <c r="G58" s="4">
        <v>55</v>
      </c>
      <c r="H58" s="4">
        <v>69</v>
      </c>
      <c r="I58" s="4">
        <v>68</v>
      </c>
      <c r="J58" s="4">
        <v>57</v>
      </c>
      <c r="K58" s="4">
        <v>68</v>
      </c>
      <c r="L58" s="4">
        <v>68</v>
      </c>
      <c r="M58" s="4">
        <v>45</v>
      </c>
      <c r="N58" s="4">
        <v>258</v>
      </c>
      <c r="O58" s="4">
        <v>24</v>
      </c>
      <c r="P58" s="4">
        <v>216</v>
      </c>
      <c r="Q58" s="4">
        <v>509</v>
      </c>
      <c r="R58" s="4">
        <v>645</v>
      </c>
      <c r="S58" s="4">
        <v>198</v>
      </c>
      <c r="T58" s="4">
        <v>114</v>
      </c>
      <c r="U58" s="4">
        <v>429</v>
      </c>
      <c r="V58" s="4">
        <v>347</v>
      </c>
      <c r="W58" s="4">
        <v>518</v>
      </c>
      <c r="X58" s="4">
        <v>896</v>
      </c>
      <c r="Y58" s="4">
        <v>354</v>
      </c>
      <c r="Z58" s="4">
        <v>50</v>
      </c>
      <c r="AA58" s="4">
        <v>4</v>
      </c>
      <c r="AB58" s="4">
        <v>151</v>
      </c>
      <c r="AC58" s="4">
        <v>66</v>
      </c>
      <c r="AD58" s="4">
        <v>329</v>
      </c>
      <c r="AE58" s="4">
        <v>371</v>
      </c>
      <c r="AF58" s="4">
        <v>681</v>
      </c>
      <c r="AG58" s="4">
        <v>384</v>
      </c>
      <c r="AH58" s="4">
        <v>492</v>
      </c>
      <c r="AI58" s="4">
        <v>255</v>
      </c>
      <c r="AJ58" s="4">
        <v>456</v>
      </c>
      <c r="AK58" s="4">
        <v>191</v>
      </c>
      <c r="AL58" s="4">
        <v>0</v>
      </c>
      <c r="AM58" s="4">
        <v>4</v>
      </c>
      <c r="AN58" s="4">
        <v>90</v>
      </c>
      <c r="AO58" s="4">
        <v>142</v>
      </c>
      <c r="AP58" s="4">
        <v>119</v>
      </c>
      <c r="AQ58" s="4">
        <v>51</v>
      </c>
      <c r="AR58" s="4">
        <v>170</v>
      </c>
      <c r="AS58" s="4">
        <v>45</v>
      </c>
      <c r="AT58" s="4">
        <v>36</v>
      </c>
      <c r="AU58" s="4">
        <v>35</v>
      </c>
      <c r="AV58" s="4">
        <v>17</v>
      </c>
      <c r="AW58" s="4">
        <v>39</v>
      </c>
      <c r="AX58" s="4">
        <v>51</v>
      </c>
      <c r="AY58" s="4">
        <v>98</v>
      </c>
      <c r="AZ58" s="4">
        <v>160</v>
      </c>
      <c r="BA58" s="4">
        <v>61</v>
      </c>
      <c r="BB58" s="4">
        <v>31</v>
      </c>
      <c r="BC58" s="4">
        <v>55</v>
      </c>
      <c r="BD58" s="4">
        <v>72</v>
      </c>
      <c r="BE58" s="4">
        <v>47</v>
      </c>
      <c r="BF58" s="4">
        <v>82</v>
      </c>
      <c r="BG58" s="4">
        <v>22</v>
      </c>
      <c r="BH58" s="4">
        <v>149</v>
      </c>
      <c r="BI58" s="4">
        <v>197</v>
      </c>
      <c r="BJ58" s="4">
        <v>163</v>
      </c>
      <c r="BK58" s="4">
        <v>237</v>
      </c>
      <c r="BL58" s="4">
        <v>365</v>
      </c>
      <c r="BM58" s="4">
        <v>224</v>
      </c>
      <c r="BN58" s="4">
        <v>437</v>
      </c>
      <c r="BO58" s="4">
        <v>280</v>
      </c>
      <c r="BP58" s="4">
        <v>190</v>
      </c>
      <c r="BQ58" s="4">
        <v>277</v>
      </c>
      <c r="BR58" s="4">
        <v>26</v>
      </c>
      <c r="BS58" s="4">
        <v>191</v>
      </c>
      <c r="BT58" s="4">
        <v>43</v>
      </c>
      <c r="BU58" s="4">
        <v>65</v>
      </c>
      <c r="BV58" s="4">
        <v>283</v>
      </c>
      <c r="BW58" s="4">
        <v>252</v>
      </c>
      <c r="BX58" s="4">
        <v>301</v>
      </c>
      <c r="BY58" s="4">
        <v>43</v>
      </c>
      <c r="BZ58" s="4">
        <v>157</v>
      </c>
      <c r="CA58" s="4">
        <v>43</v>
      </c>
      <c r="CB58" s="4">
        <v>73</v>
      </c>
      <c r="CC58" s="4">
        <v>104</v>
      </c>
      <c r="CD58" s="4">
        <v>42</v>
      </c>
      <c r="CE58" s="4">
        <v>310</v>
      </c>
      <c r="CF58" s="4">
        <v>177</v>
      </c>
      <c r="CG58" s="4">
        <v>32</v>
      </c>
      <c r="CH58" s="4">
        <v>386</v>
      </c>
      <c r="CI58" s="4">
        <v>48</v>
      </c>
      <c r="CJ58" s="4">
        <v>425</v>
      </c>
      <c r="CK58" s="4">
        <v>165</v>
      </c>
      <c r="CL58" s="4">
        <v>116</v>
      </c>
    </row>
    <row r="59" spans="1:90" x14ac:dyDescent="0.25">
      <c r="A59" s="4" t="s">
        <v>153</v>
      </c>
      <c r="B59" s="4">
        <v>13</v>
      </c>
      <c r="C59" s="4">
        <v>26</v>
      </c>
      <c r="D59" s="4">
        <v>10</v>
      </c>
      <c r="E59" s="4">
        <v>3</v>
      </c>
      <c r="F59" s="4">
        <v>19</v>
      </c>
      <c r="G59" s="4">
        <v>1</v>
      </c>
      <c r="H59" s="4">
        <v>6</v>
      </c>
      <c r="I59" s="4">
        <v>34</v>
      </c>
      <c r="J59" s="4">
        <v>13</v>
      </c>
      <c r="K59" s="4">
        <v>4</v>
      </c>
      <c r="L59" s="4">
        <v>24</v>
      </c>
      <c r="M59" s="4">
        <v>14</v>
      </c>
      <c r="N59" s="4">
        <v>20</v>
      </c>
      <c r="O59" s="4">
        <v>61</v>
      </c>
      <c r="P59" s="4">
        <v>33</v>
      </c>
      <c r="Q59" s="4">
        <v>43</v>
      </c>
      <c r="R59" s="4">
        <v>55</v>
      </c>
      <c r="S59" s="4">
        <v>15</v>
      </c>
      <c r="T59" s="4">
        <v>3</v>
      </c>
      <c r="U59" s="4">
        <v>16</v>
      </c>
      <c r="V59" s="4">
        <v>13</v>
      </c>
      <c r="W59" s="4">
        <v>25</v>
      </c>
      <c r="X59" s="4">
        <v>85</v>
      </c>
      <c r="Y59" s="4">
        <v>17</v>
      </c>
      <c r="Z59" s="4">
        <v>4</v>
      </c>
      <c r="AA59" s="4">
        <v>24</v>
      </c>
      <c r="AB59" s="4">
        <v>16</v>
      </c>
      <c r="AC59" s="4">
        <v>33</v>
      </c>
      <c r="AD59" s="4">
        <v>186</v>
      </c>
      <c r="AE59" s="4">
        <v>34</v>
      </c>
      <c r="AF59" s="4">
        <v>39</v>
      </c>
      <c r="AG59" s="4">
        <v>29</v>
      </c>
      <c r="AH59" s="4">
        <v>19</v>
      </c>
      <c r="AI59" s="4">
        <v>30</v>
      </c>
      <c r="AJ59" s="4">
        <v>69</v>
      </c>
      <c r="AK59" s="4">
        <v>17</v>
      </c>
      <c r="AL59" s="4">
        <v>0</v>
      </c>
      <c r="AM59" s="4">
        <v>0</v>
      </c>
      <c r="AN59" s="4">
        <v>12</v>
      </c>
      <c r="AO59" s="4">
        <v>29</v>
      </c>
      <c r="AP59" s="4">
        <v>6</v>
      </c>
      <c r="AQ59" s="4">
        <v>33</v>
      </c>
      <c r="AR59" s="4">
        <v>83</v>
      </c>
      <c r="AS59" s="4">
        <v>8</v>
      </c>
      <c r="AT59" s="4">
        <v>9</v>
      </c>
      <c r="AU59" s="4">
        <v>10</v>
      </c>
      <c r="AV59" s="4">
        <v>2</v>
      </c>
      <c r="AW59" s="4">
        <v>6</v>
      </c>
      <c r="AX59" s="4">
        <v>19</v>
      </c>
      <c r="AY59" s="4">
        <v>8</v>
      </c>
      <c r="AZ59" s="4">
        <v>21</v>
      </c>
      <c r="BA59" s="4">
        <v>12</v>
      </c>
      <c r="BB59" s="4">
        <v>9</v>
      </c>
      <c r="BC59" s="4">
        <v>5</v>
      </c>
      <c r="BD59" s="4">
        <v>19</v>
      </c>
      <c r="BE59" s="4">
        <v>16</v>
      </c>
      <c r="BF59" s="4">
        <v>13</v>
      </c>
      <c r="BG59" s="4">
        <v>7</v>
      </c>
      <c r="BH59" s="4">
        <v>31</v>
      </c>
      <c r="BI59" s="4">
        <v>27</v>
      </c>
      <c r="BJ59" s="4">
        <v>32</v>
      </c>
      <c r="BK59" s="4">
        <v>33</v>
      </c>
      <c r="BL59" s="4">
        <v>25</v>
      </c>
      <c r="BM59" s="4">
        <v>34</v>
      </c>
      <c r="BN59" s="4">
        <v>24</v>
      </c>
      <c r="BO59" s="4">
        <v>19</v>
      </c>
      <c r="BP59" s="4">
        <v>46</v>
      </c>
      <c r="BQ59" s="4">
        <v>24</v>
      </c>
      <c r="BR59" s="4">
        <v>10</v>
      </c>
      <c r="BS59" s="4">
        <v>79</v>
      </c>
      <c r="BT59" s="4">
        <v>20</v>
      </c>
      <c r="BU59" s="4">
        <v>13</v>
      </c>
      <c r="BV59" s="4">
        <v>41</v>
      </c>
      <c r="BW59" s="4">
        <v>11</v>
      </c>
      <c r="BX59" s="4">
        <v>39</v>
      </c>
      <c r="BY59" s="4">
        <v>58</v>
      </c>
      <c r="BZ59" s="4">
        <v>8</v>
      </c>
      <c r="CA59" s="4">
        <v>23</v>
      </c>
      <c r="CB59" s="4">
        <v>63</v>
      </c>
      <c r="CC59" s="4">
        <v>13</v>
      </c>
      <c r="CD59" s="4">
        <v>7</v>
      </c>
      <c r="CE59" s="4">
        <v>62</v>
      </c>
      <c r="CF59" s="4">
        <v>6</v>
      </c>
      <c r="CG59" s="4">
        <v>2</v>
      </c>
      <c r="CH59" s="4">
        <v>17</v>
      </c>
      <c r="CI59" s="4">
        <v>4</v>
      </c>
      <c r="CJ59" s="4">
        <v>18</v>
      </c>
      <c r="CK59" s="4">
        <v>13</v>
      </c>
      <c r="CL59" s="4">
        <v>4</v>
      </c>
    </row>
    <row r="60" spans="1:90" x14ac:dyDescent="0.25">
      <c r="A60" s="4" t="s">
        <v>154</v>
      </c>
      <c r="B60" s="4">
        <v>94</v>
      </c>
      <c r="C60" s="4">
        <v>175</v>
      </c>
      <c r="D60" s="4">
        <v>101</v>
      </c>
      <c r="E60" s="4">
        <v>69</v>
      </c>
      <c r="F60" s="4">
        <v>96</v>
      </c>
      <c r="G60" s="4">
        <v>77</v>
      </c>
      <c r="H60" s="4">
        <v>118</v>
      </c>
      <c r="I60" s="4">
        <v>144</v>
      </c>
      <c r="J60" s="4">
        <v>89</v>
      </c>
      <c r="K60" s="4">
        <v>52</v>
      </c>
      <c r="L60" s="4">
        <v>84</v>
      </c>
      <c r="M60" s="4">
        <v>57</v>
      </c>
      <c r="N60" s="4">
        <v>197</v>
      </c>
      <c r="O60" s="4">
        <v>15</v>
      </c>
      <c r="P60" s="4">
        <v>176</v>
      </c>
      <c r="Q60" s="4">
        <v>298</v>
      </c>
      <c r="R60" s="4">
        <v>795</v>
      </c>
      <c r="S60" s="4">
        <v>237</v>
      </c>
      <c r="T60" s="4">
        <v>60</v>
      </c>
      <c r="U60" s="4">
        <v>277</v>
      </c>
      <c r="V60" s="4">
        <v>273</v>
      </c>
      <c r="W60" s="4">
        <v>405</v>
      </c>
      <c r="X60" s="4">
        <v>839</v>
      </c>
      <c r="Y60" s="4">
        <v>272</v>
      </c>
      <c r="Z60" s="4">
        <v>21</v>
      </c>
      <c r="AA60" s="4">
        <v>6</v>
      </c>
      <c r="AB60" s="4">
        <v>105</v>
      </c>
      <c r="AC60" s="4">
        <v>56</v>
      </c>
      <c r="AD60" s="4">
        <v>562</v>
      </c>
      <c r="AE60" s="4">
        <v>478</v>
      </c>
      <c r="AF60" s="4">
        <v>379</v>
      </c>
      <c r="AG60" s="4">
        <v>206</v>
      </c>
      <c r="AH60" s="4">
        <v>273</v>
      </c>
      <c r="AI60" s="4">
        <v>26</v>
      </c>
      <c r="AJ60" s="4">
        <v>207</v>
      </c>
      <c r="AK60" s="4">
        <v>129</v>
      </c>
      <c r="AL60" s="4">
        <v>1</v>
      </c>
      <c r="AM60" s="4">
        <v>12</v>
      </c>
      <c r="AN60" s="4">
        <v>124</v>
      </c>
      <c r="AO60" s="4">
        <v>201</v>
      </c>
      <c r="AP60" s="4">
        <v>138</v>
      </c>
      <c r="AQ60" s="4">
        <v>46</v>
      </c>
      <c r="AR60" s="4">
        <v>43</v>
      </c>
      <c r="AS60" s="4">
        <v>15</v>
      </c>
      <c r="AT60" s="4">
        <v>34</v>
      </c>
      <c r="AU60" s="4">
        <v>50</v>
      </c>
      <c r="AV60" s="4">
        <v>15</v>
      </c>
      <c r="AW60" s="4">
        <v>67</v>
      </c>
      <c r="AX60" s="4">
        <v>160</v>
      </c>
      <c r="AY60" s="4">
        <v>152</v>
      </c>
      <c r="AZ60" s="4">
        <v>161</v>
      </c>
      <c r="BA60" s="4">
        <v>127</v>
      </c>
      <c r="BB60" s="4">
        <v>65</v>
      </c>
      <c r="BC60" s="4">
        <v>56</v>
      </c>
      <c r="BD60" s="4">
        <v>167</v>
      </c>
      <c r="BE60" s="4">
        <v>117</v>
      </c>
      <c r="BF60" s="4">
        <v>97</v>
      </c>
      <c r="BG60" s="4">
        <v>43</v>
      </c>
      <c r="BH60" s="4">
        <v>247</v>
      </c>
      <c r="BI60" s="4">
        <v>115</v>
      </c>
      <c r="BJ60" s="4">
        <v>379</v>
      </c>
      <c r="BK60" s="4">
        <v>204</v>
      </c>
      <c r="BL60" s="4">
        <v>316</v>
      </c>
      <c r="BM60" s="4">
        <v>445</v>
      </c>
      <c r="BN60" s="4">
        <v>460</v>
      </c>
      <c r="BO60" s="4">
        <v>130</v>
      </c>
      <c r="BP60" s="4">
        <v>131</v>
      </c>
      <c r="BQ60" s="4">
        <v>137</v>
      </c>
      <c r="BR60" s="4">
        <v>16</v>
      </c>
      <c r="BS60" s="4">
        <v>23</v>
      </c>
      <c r="BT60" s="4">
        <v>40</v>
      </c>
      <c r="BU60" s="4">
        <v>43</v>
      </c>
      <c r="BV60" s="4">
        <v>429</v>
      </c>
      <c r="BW60" s="4">
        <v>121</v>
      </c>
      <c r="BX60" s="4">
        <v>320</v>
      </c>
      <c r="BY60" s="4">
        <v>53</v>
      </c>
      <c r="BZ60" s="4">
        <v>188</v>
      </c>
      <c r="CA60" s="4">
        <v>29</v>
      </c>
      <c r="CB60" s="4">
        <v>69</v>
      </c>
      <c r="CC60" s="4">
        <v>114</v>
      </c>
      <c r="CD60" s="4">
        <v>47</v>
      </c>
      <c r="CE60" s="4">
        <v>655</v>
      </c>
      <c r="CF60" s="4">
        <v>251</v>
      </c>
      <c r="CG60" s="4">
        <v>13</v>
      </c>
      <c r="CH60" s="4">
        <v>369</v>
      </c>
      <c r="CI60" s="4">
        <v>27</v>
      </c>
      <c r="CJ60" s="4">
        <v>334</v>
      </c>
      <c r="CK60" s="4">
        <v>146</v>
      </c>
      <c r="CL60" s="4">
        <v>65</v>
      </c>
    </row>
    <row r="61" spans="1:90" x14ac:dyDescent="0.25">
      <c r="A61" s="4" t="s">
        <v>155</v>
      </c>
      <c r="B61" s="4">
        <v>0</v>
      </c>
      <c r="C61" s="4">
        <v>5</v>
      </c>
      <c r="D61" s="4">
        <v>3</v>
      </c>
      <c r="E61" s="4">
        <v>1</v>
      </c>
      <c r="F61" s="4">
        <v>7</v>
      </c>
      <c r="G61" s="4">
        <v>1</v>
      </c>
      <c r="H61" s="4">
        <v>0</v>
      </c>
      <c r="I61" s="4">
        <v>10</v>
      </c>
      <c r="J61" s="4">
        <v>2</v>
      </c>
      <c r="K61" s="4">
        <v>0</v>
      </c>
      <c r="L61" s="4">
        <v>5</v>
      </c>
      <c r="M61" s="4">
        <v>3</v>
      </c>
      <c r="N61" s="4">
        <v>0</v>
      </c>
      <c r="O61" s="4">
        <v>0</v>
      </c>
      <c r="P61" s="4">
        <v>2</v>
      </c>
      <c r="Q61" s="4">
        <v>2</v>
      </c>
      <c r="R61" s="4">
        <v>7</v>
      </c>
      <c r="S61" s="4">
        <v>5</v>
      </c>
      <c r="T61" s="4">
        <v>1</v>
      </c>
      <c r="U61" s="4">
        <v>4</v>
      </c>
      <c r="V61" s="4">
        <v>2</v>
      </c>
      <c r="W61" s="4">
        <v>0</v>
      </c>
      <c r="X61" s="4">
        <v>5</v>
      </c>
      <c r="Y61" s="4">
        <v>1</v>
      </c>
      <c r="Z61" s="4">
        <v>0</v>
      </c>
      <c r="AA61" s="4">
        <v>0</v>
      </c>
      <c r="AB61" s="4">
        <v>1</v>
      </c>
      <c r="AC61" s="4">
        <v>1</v>
      </c>
      <c r="AD61" s="4">
        <v>21</v>
      </c>
      <c r="AE61" s="4">
        <v>2</v>
      </c>
      <c r="AF61" s="4">
        <v>1</v>
      </c>
      <c r="AG61" s="4">
        <v>4</v>
      </c>
      <c r="AH61" s="4">
        <v>3</v>
      </c>
      <c r="AI61" s="4">
        <v>0</v>
      </c>
      <c r="AJ61" s="4">
        <v>4</v>
      </c>
      <c r="AK61" s="4">
        <v>0</v>
      </c>
      <c r="AL61" s="4">
        <v>0</v>
      </c>
      <c r="AM61" s="4">
        <v>0</v>
      </c>
      <c r="AN61" s="4">
        <v>1</v>
      </c>
      <c r="AO61" s="4">
        <v>10</v>
      </c>
      <c r="AP61" s="4">
        <v>2</v>
      </c>
      <c r="AQ61" s="4">
        <v>1</v>
      </c>
      <c r="AR61" s="4">
        <v>7</v>
      </c>
      <c r="AS61" s="4">
        <v>4</v>
      </c>
      <c r="AT61" s="4">
        <v>1</v>
      </c>
      <c r="AU61" s="4">
        <v>1</v>
      </c>
      <c r="AV61" s="4">
        <v>1</v>
      </c>
      <c r="AW61" s="4">
        <v>3</v>
      </c>
      <c r="AX61" s="4">
        <v>1</v>
      </c>
      <c r="AY61" s="4">
        <v>2</v>
      </c>
      <c r="AZ61" s="4">
        <v>1</v>
      </c>
      <c r="BA61" s="4">
        <v>0</v>
      </c>
      <c r="BB61" s="4">
        <v>1</v>
      </c>
      <c r="BC61" s="4">
        <v>0</v>
      </c>
      <c r="BD61" s="4">
        <v>1</v>
      </c>
      <c r="BE61" s="4">
        <v>3</v>
      </c>
      <c r="BF61" s="4">
        <v>0</v>
      </c>
      <c r="BG61" s="4">
        <v>0</v>
      </c>
      <c r="BH61" s="4">
        <v>0</v>
      </c>
      <c r="BI61" s="4">
        <v>1</v>
      </c>
      <c r="BJ61" s="4">
        <v>1</v>
      </c>
      <c r="BK61" s="4">
        <v>4</v>
      </c>
      <c r="BL61" s="4">
        <v>1</v>
      </c>
      <c r="BM61" s="4">
        <v>0</v>
      </c>
      <c r="BN61" s="4">
        <v>1</v>
      </c>
      <c r="BO61" s="4">
        <v>0</v>
      </c>
      <c r="BP61" s="4">
        <v>2</v>
      </c>
      <c r="BQ61" s="4">
        <v>3</v>
      </c>
      <c r="BR61" s="4">
        <v>1</v>
      </c>
      <c r="BS61" s="4">
        <v>0</v>
      </c>
      <c r="BT61" s="4">
        <v>1</v>
      </c>
      <c r="BU61" s="4">
        <v>0</v>
      </c>
      <c r="BV61" s="4">
        <v>1</v>
      </c>
      <c r="BW61" s="4">
        <v>2</v>
      </c>
      <c r="BX61" s="4">
        <v>0</v>
      </c>
      <c r="BY61" s="4">
        <v>0</v>
      </c>
      <c r="BZ61" s="4">
        <v>2</v>
      </c>
      <c r="CA61" s="4">
        <v>0</v>
      </c>
      <c r="CB61" s="4">
        <v>0</v>
      </c>
      <c r="CC61" s="4">
        <v>1</v>
      </c>
      <c r="CD61" s="4">
        <v>0</v>
      </c>
      <c r="CE61" s="4">
        <v>0</v>
      </c>
      <c r="CF61" s="4">
        <v>1</v>
      </c>
      <c r="CG61" s="4">
        <v>0</v>
      </c>
      <c r="CH61" s="4">
        <v>4</v>
      </c>
      <c r="CI61" s="4">
        <v>1</v>
      </c>
      <c r="CJ61" s="4">
        <v>1</v>
      </c>
      <c r="CK61" s="4">
        <v>0</v>
      </c>
      <c r="CL61" s="4">
        <v>1</v>
      </c>
    </row>
    <row r="62" spans="1:90" x14ac:dyDescent="0.25">
      <c r="A62" s="4" t="s">
        <v>156</v>
      </c>
      <c r="B62" s="4">
        <v>863</v>
      </c>
      <c r="C62" s="4">
        <v>1067.5</v>
      </c>
      <c r="D62" s="4">
        <v>806.5</v>
      </c>
      <c r="E62" s="4">
        <v>804</v>
      </c>
      <c r="F62" s="4">
        <v>938.5</v>
      </c>
      <c r="G62" s="4">
        <v>803.5</v>
      </c>
      <c r="H62" s="4">
        <v>684.5</v>
      </c>
      <c r="I62" s="4">
        <v>655</v>
      </c>
      <c r="J62" s="4">
        <v>644.5</v>
      </c>
      <c r="K62" s="4">
        <v>21</v>
      </c>
      <c r="L62" s="4">
        <v>493</v>
      </c>
      <c r="M62" s="4">
        <v>537</v>
      </c>
      <c r="N62" s="4">
        <v>231</v>
      </c>
      <c r="O62" s="4">
        <v>80</v>
      </c>
      <c r="P62" s="4">
        <v>17</v>
      </c>
      <c r="Q62" s="4">
        <v>19</v>
      </c>
      <c r="R62" s="4">
        <v>459.5</v>
      </c>
      <c r="S62" s="4">
        <v>242</v>
      </c>
      <c r="T62" s="4">
        <v>67</v>
      </c>
      <c r="U62" s="4">
        <v>385</v>
      </c>
      <c r="V62" s="4">
        <v>655</v>
      </c>
      <c r="W62" s="4">
        <v>1098.5</v>
      </c>
      <c r="X62" s="4">
        <v>702.5</v>
      </c>
      <c r="Y62" s="4">
        <v>370.5</v>
      </c>
      <c r="Z62" s="4">
        <v>86</v>
      </c>
      <c r="AA62" s="4">
        <v>70.5</v>
      </c>
      <c r="AB62" s="4">
        <v>258.5</v>
      </c>
      <c r="AC62" s="4">
        <v>63</v>
      </c>
      <c r="AD62" s="4">
        <v>1937</v>
      </c>
      <c r="AE62" s="4">
        <v>324</v>
      </c>
      <c r="AF62" s="4">
        <v>401.5</v>
      </c>
      <c r="AG62" s="4">
        <v>258.5</v>
      </c>
      <c r="AH62" s="4">
        <v>366.5</v>
      </c>
      <c r="AI62" s="4">
        <v>9</v>
      </c>
      <c r="AJ62" s="4">
        <v>8</v>
      </c>
      <c r="AK62" s="4">
        <v>74</v>
      </c>
      <c r="AL62" s="4">
        <v>1</v>
      </c>
      <c r="AM62" s="4">
        <v>0</v>
      </c>
      <c r="AN62" s="4">
        <v>359</v>
      </c>
      <c r="AO62" s="4">
        <v>168</v>
      </c>
      <c r="AP62" s="4">
        <v>86</v>
      </c>
      <c r="AQ62" s="4">
        <v>121.5</v>
      </c>
      <c r="AR62" s="4">
        <v>9</v>
      </c>
      <c r="AS62" s="4">
        <v>9</v>
      </c>
      <c r="AT62" s="4">
        <v>805.5</v>
      </c>
      <c r="AU62" s="4">
        <v>388.5</v>
      </c>
      <c r="AV62" s="4">
        <v>131</v>
      </c>
      <c r="AW62" s="4">
        <v>563.5</v>
      </c>
      <c r="AX62" s="4">
        <v>554.5</v>
      </c>
      <c r="AY62" s="4">
        <v>386.5</v>
      </c>
      <c r="AZ62" s="4">
        <v>1120</v>
      </c>
      <c r="BA62" s="4">
        <v>604</v>
      </c>
      <c r="BB62" s="4">
        <v>494</v>
      </c>
      <c r="BC62" s="4">
        <v>485</v>
      </c>
      <c r="BD62" s="4">
        <v>758</v>
      </c>
      <c r="BE62" s="4">
        <v>672</v>
      </c>
      <c r="BF62" s="4">
        <v>154.5</v>
      </c>
      <c r="BG62" s="4">
        <v>53</v>
      </c>
      <c r="BH62" s="4">
        <v>172.5</v>
      </c>
      <c r="BI62" s="4">
        <v>105</v>
      </c>
      <c r="BJ62" s="4">
        <v>678.5</v>
      </c>
      <c r="BK62" s="4">
        <v>809</v>
      </c>
      <c r="BL62" s="4">
        <v>1276.5</v>
      </c>
      <c r="BM62" s="4">
        <v>628.5</v>
      </c>
      <c r="BN62" s="4">
        <v>1102.5</v>
      </c>
      <c r="BO62" s="4">
        <v>561</v>
      </c>
      <c r="BP62" s="4">
        <v>496</v>
      </c>
      <c r="BQ62" s="4">
        <v>488</v>
      </c>
      <c r="BR62" s="4">
        <v>19</v>
      </c>
      <c r="BS62" s="4">
        <v>39</v>
      </c>
      <c r="BT62" s="4">
        <v>34</v>
      </c>
      <c r="BU62" s="4">
        <v>15</v>
      </c>
      <c r="BV62" s="4">
        <v>170</v>
      </c>
      <c r="BW62" s="4">
        <v>117</v>
      </c>
      <c r="BX62" s="4">
        <v>139.5</v>
      </c>
      <c r="BY62" s="4">
        <v>36</v>
      </c>
      <c r="BZ62" s="4">
        <v>159</v>
      </c>
      <c r="CA62" s="4">
        <v>55</v>
      </c>
      <c r="CB62" s="4">
        <v>73</v>
      </c>
      <c r="CC62" s="4">
        <v>56</v>
      </c>
      <c r="CD62" s="4">
        <v>56</v>
      </c>
      <c r="CE62" s="4">
        <v>666</v>
      </c>
      <c r="CF62" s="4">
        <v>331.5</v>
      </c>
      <c r="CG62" s="4">
        <v>18</v>
      </c>
      <c r="CH62" s="4">
        <v>646</v>
      </c>
      <c r="CI62" s="4">
        <v>10</v>
      </c>
      <c r="CJ62" s="4">
        <v>719.5</v>
      </c>
      <c r="CK62" s="4">
        <v>137.5</v>
      </c>
      <c r="CL62" s="4">
        <v>131</v>
      </c>
    </row>
    <row r="63" spans="1:90" x14ac:dyDescent="0.25">
      <c r="A63" s="4" t="s">
        <v>157</v>
      </c>
      <c r="B63" s="4">
        <v>271</v>
      </c>
      <c r="C63" s="4">
        <v>185</v>
      </c>
      <c r="D63" s="4">
        <v>128</v>
      </c>
      <c r="E63" s="4">
        <v>58</v>
      </c>
      <c r="F63" s="4">
        <v>137</v>
      </c>
      <c r="G63" s="4">
        <v>75</v>
      </c>
      <c r="H63" s="4">
        <v>157</v>
      </c>
      <c r="I63" s="4">
        <v>290</v>
      </c>
      <c r="J63" s="4">
        <v>191</v>
      </c>
      <c r="K63" s="4">
        <v>47</v>
      </c>
      <c r="L63" s="4">
        <v>215</v>
      </c>
      <c r="M63" s="4">
        <v>186</v>
      </c>
      <c r="N63" s="4">
        <v>200</v>
      </c>
      <c r="O63" s="4">
        <v>21</v>
      </c>
      <c r="P63" s="4">
        <v>203</v>
      </c>
      <c r="Q63" s="4">
        <v>105</v>
      </c>
      <c r="R63" s="4">
        <v>333</v>
      </c>
      <c r="S63" s="4">
        <v>166</v>
      </c>
      <c r="T63" s="4">
        <v>76</v>
      </c>
      <c r="U63" s="4">
        <v>187</v>
      </c>
      <c r="V63" s="4">
        <v>242</v>
      </c>
      <c r="W63" s="4">
        <v>361</v>
      </c>
      <c r="X63" s="4">
        <v>396</v>
      </c>
      <c r="Y63" s="4">
        <v>329</v>
      </c>
      <c r="Z63" s="4">
        <v>41</v>
      </c>
      <c r="AA63" s="4">
        <v>44</v>
      </c>
      <c r="AB63" s="4">
        <v>214</v>
      </c>
      <c r="AC63" s="4">
        <v>64</v>
      </c>
      <c r="AD63" s="4">
        <v>776</v>
      </c>
      <c r="AE63" s="4">
        <v>372</v>
      </c>
      <c r="AF63" s="4">
        <v>473</v>
      </c>
      <c r="AG63" s="4">
        <v>324</v>
      </c>
      <c r="AH63" s="4">
        <v>330</v>
      </c>
      <c r="AI63" s="4">
        <v>46</v>
      </c>
      <c r="AJ63" s="4">
        <v>113</v>
      </c>
      <c r="AK63" s="4">
        <v>149</v>
      </c>
      <c r="AL63" s="4">
        <v>0</v>
      </c>
      <c r="AM63" s="4">
        <v>7</v>
      </c>
      <c r="AN63" s="4">
        <v>156</v>
      </c>
      <c r="AO63" s="4">
        <v>211</v>
      </c>
      <c r="AP63" s="4">
        <v>121</v>
      </c>
      <c r="AQ63" s="4">
        <v>181</v>
      </c>
      <c r="AR63" s="4">
        <v>119</v>
      </c>
      <c r="AS63" s="4">
        <v>88</v>
      </c>
      <c r="AT63" s="4">
        <v>166</v>
      </c>
      <c r="AU63" s="4">
        <v>84</v>
      </c>
      <c r="AV63" s="4">
        <v>29</v>
      </c>
      <c r="AW63" s="4">
        <v>172</v>
      </c>
      <c r="AX63" s="4">
        <v>134</v>
      </c>
      <c r="AY63" s="4">
        <v>195</v>
      </c>
      <c r="AZ63" s="4">
        <v>181</v>
      </c>
      <c r="BA63" s="4">
        <v>171</v>
      </c>
      <c r="BB63" s="4">
        <v>132</v>
      </c>
      <c r="BC63" s="4">
        <v>122</v>
      </c>
      <c r="BD63" s="4">
        <v>346</v>
      </c>
      <c r="BE63" s="4">
        <v>203</v>
      </c>
      <c r="BF63" s="4">
        <v>126</v>
      </c>
      <c r="BG63" s="4">
        <v>69</v>
      </c>
      <c r="BH63" s="4">
        <v>142</v>
      </c>
      <c r="BI63" s="4">
        <v>94</v>
      </c>
      <c r="BJ63" s="4">
        <v>225</v>
      </c>
      <c r="BK63" s="4">
        <v>335</v>
      </c>
      <c r="BL63" s="4">
        <v>319</v>
      </c>
      <c r="BM63" s="4">
        <v>345</v>
      </c>
      <c r="BN63" s="4">
        <v>371</v>
      </c>
      <c r="BO63" s="4">
        <v>203</v>
      </c>
      <c r="BP63" s="4">
        <v>231</v>
      </c>
      <c r="BQ63" s="4">
        <v>172</v>
      </c>
      <c r="BR63" s="4">
        <v>23</v>
      </c>
      <c r="BS63" s="4">
        <v>181</v>
      </c>
      <c r="BT63" s="4">
        <v>39</v>
      </c>
      <c r="BU63" s="4">
        <v>68</v>
      </c>
      <c r="BV63" s="4">
        <v>319</v>
      </c>
      <c r="BW63" s="4">
        <v>143</v>
      </c>
      <c r="BX63" s="4">
        <v>315</v>
      </c>
      <c r="BY63" s="4">
        <v>73</v>
      </c>
      <c r="BZ63" s="4">
        <v>195</v>
      </c>
      <c r="CA63" s="4">
        <v>80</v>
      </c>
      <c r="CB63" s="4">
        <v>169</v>
      </c>
      <c r="CC63" s="4">
        <v>87</v>
      </c>
      <c r="CD63" s="4">
        <v>55</v>
      </c>
      <c r="CE63" s="4">
        <v>475</v>
      </c>
      <c r="CF63" s="4">
        <v>197</v>
      </c>
      <c r="CG63" s="4">
        <v>24</v>
      </c>
      <c r="CH63" s="4">
        <v>325</v>
      </c>
      <c r="CI63" s="4">
        <v>42</v>
      </c>
      <c r="CJ63" s="4">
        <v>407</v>
      </c>
      <c r="CK63" s="4">
        <v>128</v>
      </c>
      <c r="CL63" s="4">
        <v>107</v>
      </c>
    </row>
    <row r="64" spans="1:90" x14ac:dyDescent="0.25">
      <c r="A64" s="4" t="s">
        <v>158</v>
      </c>
      <c r="B64" s="4">
        <v>131</v>
      </c>
      <c r="C64" s="4">
        <v>193.5</v>
      </c>
      <c r="D64" s="4">
        <v>130</v>
      </c>
      <c r="E64" s="4">
        <v>75</v>
      </c>
      <c r="F64" s="4">
        <v>237</v>
      </c>
      <c r="G64" s="4">
        <v>69</v>
      </c>
      <c r="H64" s="4">
        <v>87</v>
      </c>
      <c r="I64" s="4">
        <v>279.5</v>
      </c>
      <c r="J64" s="4">
        <v>108.5</v>
      </c>
      <c r="K64" s="4">
        <v>5</v>
      </c>
      <c r="L64" s="4">
        <v>206.5</v>
      </c>
      <c r="M64" s="4">
        <v>133.5</v>
      </c>
      <c r="N64" s="4">
        <v>87</v>
      </c>
      <c r="O64" s="4">
        <v>19</v>
      </c>
      <c r="P64" s="4">
        <v>117</v>
      </c>
      <c r="Q64" s="4">
        <v>159.5</v>
      </c>
      <c r="R64" s="4">
        <v>244</v>
      </c>
      <c r="S64" s="4">
        <v>119</v>
      </c>
      <c r="T64" s="4">
        <v>57</v>
      </c>
      <c r="U64" s="4">
        <v>199.5</v>
      </c>
      <c r="V64" s="4">
        <v>116.5</v>
      </c>
      <c r="W64" s="4">
        <v>148</v>
      </c>
      <c r="X64" s="4">
        <v>474.5</v>
      </c>
      <c r="Y64" s="4">
        <v>84</v>
      </c>
      <c r="Z64" s="4">
        <v>14</v>
      </c>
      <c r="AA64" s="4">
        <v>50.5</v>
      </c>
      <c r="AB64" s="4">
        <v>33.5</v>
      </c>
      <c r="AC64" s="4">
        <v>134.5</v>
      </c>
      <c r="AD64" s="4">
        <v>744</v>
      </c>
      <c r="AE64" s="4">
        <v>221</v>
      </c>
      <c r="AF64" s="4">
        <v>173</v>
      </c>
      <c r="AG64" s="4">
        <v>238</v>
      </c>
      <c r="AH64" s="4">
        <v>201.5</v>
      </c>
      <c r="AI64" s="4">
        <v>161</v>
      </c>
      <c r="AJ64" s="4">
        <v>374</v>
      </c>
      <c r="AK64" s="4">
        <v>112.5</v>
      </c>
      <c r="AL64" s="4">
        <v>1</v>
      </c>
      <c r="AM64" s="4">
        <v>2</v>
      </c>
      <c r="AN64" s="4">
        <v>80</v>
      </c>
      <c r="AO64" s="4">
        <v>369</v>
      </c>
      <c r="AP64" s="4">
        <v>97</v>
      </c>
      <c r="AQ64" s="4">
        <v>114</v>
      </c>
      <c r="AR64" s="4">
        <v>466</v>
      </c>
      <c r="AS64" s="4">
        <v>115</v>
      </c>
      <c r="AT64" s="4">
        <v>87.5</v>
      </c>
      <c r="AU64" s="4">
        <v>140</v>
      </c>
      <c r="AV64" s="4">
        <v>33.5</v>
      </c>
      <c r="AW64" s="4">
        <v>143.5</v>
      </c>
      <c r="AX64" s="4">
        <v>239.5</v>
      </c>
      <c r="AY64" s="4">
        <v>136.5</v>
      </c>
      <c r="AZ64" s="4">
        <v>121</v>
      </c>
      <c r="BA64" s="4">
        <v>246</v>
      </c>
      <c r="BB64" s="4">
        <v>80.5</v>
      </c>
      <c r="BC64" s="4">
        <v>84</v>
      </c>
      <c r="BD64" s="4">
        <v>299.5</v>
      </c>
      <c r="BE64" s="4">
        <v>133</v>
      </c>
      <c r="BF64" s="4">
        <v>24</v>
      </c>
      <c r="BG64" s="4">
        <v>117</v>
      </c>
      <c r="BH64" s="4">
        <v>31.5</v>
      </c>
      <c r="BI64" s="4">
        <v>105</v>
      </c>
      <c r="BJ64" s="4">
        <v>157</v>
      </c>
      <c r="BK64" s="4">
        <v>220</v>
      </c>
      <c r="BL64" s="4">
        <v>202.5</v>
      </c>
      <c r="BM64" s="4">
        <v>264</v>
      </c>
      <c r="BN64" s="4">
        <v>192.5</v>
      </c>
      <c r="BO64" s="4">
        <v>113</v>
      </c>
      <c r="BP64" s="4">
        <v>237.5</v>
      </c>
      <c r="BQ64" s="4">
        <v>144.5</v>
      </c>
      <c r="BR64" s="4">
        <v>54</v>
      </c>
      <c r="BS64" s="4">
        <v>390</v>
      </c>
      <c r="BT64" s="4">
        <v>60</v>
      </c>
      <c r="BU64" s="4">
        <v>75</v>
      </c>
      <c r="BV64" s="4">
        <v>349.5</v>
      </c>
      <c r="BW64" s="4">
        <v>86</v>
      </c>
      <c r="BX64" s="4">
        <v>248.5</v>
      </c>
      <c r="BY64" s="4">
        <v>364</v>
      </c>
      <c r="BZ64" s="4">
        <v>102</v>
      </c>
      <c r="CA64" s="4">
        <v>12</v>
      </c>
      <c r="CB64" s="4">
        <v>53</v>
      </c>
      <c r="CC64" s="4">
        <v>131</v>
      </c>
      <c r="CD64" s="4">
        <v>7</v>
      </c>
      <c r="CE64" s="4">
        <v>462</v>
      </c>
      <c r="CF64" s="4">
        <v>98</v>
      </c>
      <c r="CG64" s="4">
        <v>25</v>
      </c>
      <c r="CH64" s="4">
        <v>160</v>
      </c>
      <c r="CI64" s="4">
        <v>57</v>
      </c>
      <c r="CJ64" s="4">
        <v>158</v>
      </c>
      <c r="CK64" s="4">
        <v>132.5</v>
      </c>
      <c r="CL64" s="4">
        <v>90</v>
      </c>
    </row>
    <row r="65" spans="1:90" x14ac:dyDescent="0.25">
      <c r="A65" s="4" t="s">
        <v>159</v>
      </c>
      <c r="B65" s="4">
        <v>37</v>
      </c>
      <c r="C65" s="4">
        <v>34</v>
      </c>
      <c r="D65" s="4">
        <v>34</v>
      </c>
      <c r="E65" s="4">
        <v>18</v>
      </c>
      <c r="F65" s="4">
        <v>63</v>
      </c>
      <c r="G65" s="4">
        <v>18</v>
      </c>
      <c r="H65" s="4">
        <v>27</v>
      </c>
      <c r="I65" s="4">
        <v>52</v>
      </c>
      <c r="J65" s="4">
        <v>29</v>
      </c>
      <c r="K65" s="4">
        <v>1</v>
      </c>
      <c r="L65" s="4">
        <v>26</v>
      </c>
      <c r="M65" s="4">
        <v>19</v>
      </c>
      <c r="N65" s="4">
        <v>25</v>
      </c>
      <c r="O65" s="4">
        <v>8</v>
      </c>
      <c r="P65" s="4">
        <v>22</v>
      </c>
      <c r="Q65" s="4">
        <v>44</v>
      </c>
      <c r="R65" s="4">
        <v>51</v>
      </c>
      <c r="S65" s="4">
        <v>29</v>
      </c>
      <c r="T65" s="4">
        <v>17</v>
      </c>
      <c r="U65" s="4">
        <v>32</v>
      </c>
      <c r="V65" s="4">
        <v>21</v>
      </c>
      <c r="W65" s="4">
        <v>43</v>
      </c>
      <c r="X65" s="4">
        <v>67</v>
      </c>
      <c r="Y65" s="4">
        <v>39</v>
      </c>
      <c r="Z65" s="4">
        <v>5</v>
      </c>
      <c r="AA65" s="4">
        <v>27</v>
      </c>
      <c r="AB65" s="4">
        <v>11</v>
      </c>
      <c r="AC65" s="4">
        <v>60</v>
      </c>
      <c r="AD65" s="4">
        <v>89.5</v>
      </c>
      <c r="AE65" s="4">
        <v>54</v>
      </c>
      <c r="AF65" s="4">
        <v>45</v>
      </c>
      <c r="AG65" s="4">
        <v>53</v>
      </c>
      <c r="AH65" s="4">
        <v>41</v>
      </c>
      <c r="AI65" s="4">
        <v>22</v>
      </c>
      <c r="AJ65" s="4">
        <v>71</v>
      </c>
      <c r="AK65" s="4">
        <v>47</v>
      </c>
      <c r="AL65" s="4">
        <v>0</v>
      </c>
      <c r="AM65" s="4">
        <v>0</v>
      </c>
      <c r="AN65" s="4">
        <v>20</v>
      </c>
      <c r="AO65" s="4">
        <v>55</v>
      </c>
      <c r="AP65" s="4">
        <v>20</v>
      </c>
      <c r="AQ65" s="4">
        <v>24</v>
      </c>
      <c r="AR65" s="4">
        <v>83</v>
      </c>
      <c r="AS65" s="4">
        <v>30</v>
      </c>
      <c r="AT65" s="4">
        <v>28</v>
      </c>
      <c r="AU65" s="4">
        <v>22</v>
      </c>
      <c r="AV65" s="4">
        <v>6</v>
      </c>
      <c r="AW65" s="4">
        <v>61</v>
      </c>
      <c r="AX65" s="4">
        <v>37</v>
      </c>
      <c r="AY65" s="4">
        <v>19</v>
      </c>
      <c r="AZ65" s="4">
        <v>28</v>
      </c>
      <c r="BA65" s="4">
        <v>35</v>
      </c>
      <c r="BB65" s="4">
        <v>17</v>
      </c>
      <c r="BC65" s="4">
        <v>23</v>
      </c>
      <c r="BD65" s="4">
        <v>44</v>
      </c>
      <c r="BE65" s="4">
        <v>20</v>
      </c>
      <c r="BF65" s="4">
        <v>23</v>
      </c>
      <c r="BG65" s="4">
        <v>24</v>
      </c>
      <c r="BH65" s="4">
        <v>14</v>
      </c>
      <c r="BI65" s="4">
        <v>26</v>
      </c>
      <c r="BJ65" s="4">
        <v>20</v>
      </c>
      <c r="BK65" s="4">
        <v>38</v>
      </c>
      <c r="BL65" s="4">
        <v>37</v>
      </c>
      <c r="BM65" s="4">
        <v>23</v>
      </c>
      <c r="BN65" s="4">
        <v>32</v>
      </c>
      <c r="BO65" s="4">
        <v>29</v>
      </c>
      <c r="BP65" s="4">
        <v>26</v>
      </c>
      <c r="BQ65" s="4">
        <v>30</v>
      </c>
      <c r="BR65" s="4">
        <v>24</v>
      </c>
      <c r="BS65" s="4">
        <v>28</v>
      </c>
      <c r="BT65" s="4">
        <v>25</v>
      </c>
      <c r="BU65" s="4">
        <v>18</v>
      </c>
      <c r="BV65" s="4">
        <v>60</v>
      </c>
      <c r="BW65" s="4">
        <v>20</v>
      </c>
      <c r="BX65" s="4">
        <v>83</v>
      </c>
      <c r="BY65" s="4">
        <v>77</v>
      </c>
      <c r="BZ65" s="4">
        <v>31</v>
      </c>
      <c r="CA65" s="4">
        <v>8</v>
      </c>
      <c r="CB65" s="4">
        <v>34</v>
      </c>
      <c r="CC65" s="4">
        <v>22</v>
      </c>
      <c r="CD65" s="4">
        <v>9</v>
      </c>
      <c r="CE65" s="4">
        <v>83</v>
      </c>
      <c r="CF65" s="4">
        <v>36</v>
      </c>
      <c r="CG65" s="4">
        <v>11</v>
      </c>
      <c r="CH65" s="4">
        <v>57.5</v>
      </c>
      <c r="CI65" s="4">
        <v>26</v>
      </c>
      <c r="CJ65" s="4">
        <v>51</v>
      </c>
      <c r="CK65" s="4">
        <v>27</v>
      </c>
      <c r="CL65" s="4">
        <v>19</v>
      </c>
    </row>
    <row r="66" spans="1:90" x14ac:dyDescent="0.25">
      <c r="A66" s="4" t="s">
        <v>160</v>
      </c>
      <c r="B66" s="4">
        <v>24</v>
      </c>
      <c r="C66" s="4">
        <v>15</v>
      </c>
      <c r="D66" s="4">
        <v>14</v>
      </c>
      <c r="E66" s="4">
        <v>15</v>
      </c>
      <c r="F66" s="4">
        <v>12</v>
      </c>
      <c r="G66" s="4">
        <v>14</v>
      </c>
      <c r="H66" s="4">
        <v>24</v>
      </c>
      <c r="I66" s="4">
        <v>25</v>
      </c>
      <c r="J66" s="4">
        <v>14</v>
      </c>
      <c r="K66" s="4">
        <v>46</v>
      </c>
      <c r="L66" s="4">
        <v>14</v>
      </c>
      <c r="M66" s="4">
        <v>14</v>
      </c>
      <c r="N66" s="4">
        <v>33</v>
      </c>
      <c r="O66" s="4">
        <v>74</v>
      </c>
      <c r="P66" s="4">
        <v>8</v>
      </c>
      <c r="Q66" s="4">
        <v>5</v>
      </c>
      <c r="R66" s="4">
        <v>90</v>
      </c>
      <c r="S66" s="4">
        <v>36.5</v>
      </c>
      <c r="T66" s="4">
        <v>8</v>
      </c>
      <c r="U66" s="4">
        <v>59</v>
      </c>
      <c r="V66" s="4">
        <v>56</v>
      </c>
      <c r="W66" s="4">
        <v>130</v>
      </c>
      <c r="X66" s="4">
        <v>138</v>
      </c>
      <c r="Y66" s="4">
        <v>74</v>
      </c>
      <c r="Z66" s="4">
        <v>5</v>
      </c>
      <c r="AA66" s="4">
        <v>4</v>
      </c>
      <c r="AB66" s="4">
        <v>31</v>
      </c>
      <c r="AC66" s="4">
        <v>8</v>
      </c>
      <c r="AD66" s="4">
        <v>94</v>
      </c>
      <c r="AE66" s="4">
        <v>61</v>
      </c>
      <c r="AF66" s="4">
        <v>86</v>
      </c>
      <c r="AG66" s="4">
        <v>23</v>
      </c>
      <c r="AH66" s="4">
        <v>28</v>
      </c>
      <c r="AI66" s="4">
        <v>1</v>
      </c>
      <c r="AJ66" s="4">
        <v>1</v>
      </c>
      <c r="AK66" s="4">
        <v>10</v>
      </c>
      <c r="AL66" s="4">
        <v>0</v>
      </c>
      <c r="AM66" s="4">
        <v>1</v>
      </c>
      <c r="AN66" s="4">
        <v>28</v>
      </c>
      <c r="AO66" s="4">
        <v>15</v>
      </c>
      <c r="AP66" s="4">
        <v>11.5</v>
      </c>
      <c r="AQ66" s="4">
        <v>8</v>
      </c>
      <c r="AR66" s="4">
        <v>0</v>
      </c>
      <c r="AS66" s="4">
        <v>0</v>
      </c>
      <c r="AT66" s="4">
        <v>27</v>
      </c>
      <c r="AU66" s="4">
        <v>8</v>
      </c>
      <c r="AV66" s="4">
        <v>3</v>
      </c>
      <c r="AW66" s="4">
        <v>18</v>
      </c>
      <c r="AX66" s="4">
        <v>9</v>
      </c>
      <c r="AY66" s="4">
        <v>21</v>
      </c>
      <c r="AZ66" s="4">
        <v>33</v>
      </c>
      <c r="BA66" s="4">
        <v>14</v>
      </c>
      <c r="BB66" s="4">
        <v>10</v>
      </c>
      <c r="BC66" s="4">
        <v>10.5</v>
      </c>
      <c r="BD66" s="4">
        <v>16</v>
      </c>
      <c r="BE66" s="4">
        <v>20</v>
      </c>
      <c r="BF66" s="4">
        <v>24</v>
      </c>
      <c r="BG66" s="4">
        <v>5</v>
      </c>
      <c r="BH66" s="4">
        <v>36</v>
      </c>
      <c r="BI66" s="4">
        <v>23</v>
      </c>
      <c r="BJ66" s="4">
        <v>46</v>
      </c>
      <c r="BK66" s="4">
        <v>33.5</v>
      </c>
      <c r="BL66" s="4">
        <v>125.5</v>
      </c>
      <c r="BM66" s="4">
        <v>45</v>
      </c>
      <c r="BN66" s="4">
        <v>71</v>
      </c>
      <c r="BO66" s="4">
        <v>76.5</v>
      </c>
      <c r="BP66" s="4">
        <v>26</v>
      </c>
      <c r="BQ66" s="4">
        <v>56.5</v>
      </c>
      <c r="BR66" s="4">
        <v>4</v>
      </c>
      <c r="BS66" s="4">
        <v>1</v>
      </c>
      <c r="BT66" s="4">
        <v>5</v>
      </c>
      <c r="BU66" s="4">
        <v>2</v>
      </c>
      <c r="BV66" s="4">
        <v>25</v>
      </c>
      <c r="BW66" s="4">
        <v>11</v>
      </c>
      <c r="BX66" s="4">
        <v>12</v>
      </c>
      <c r="BY66" s="4">
        <v>2</v>
      </c>
      <c r="BZ66" s="4">
        <v>12</v>
      </c>
      <c r="CA66" s="4">
        <v>5</v>
      </c>
      <c r="CB66" s="4">
        <v>12</v>
      </c>
      <c r="CC66" s="4">
        <v>15</v>
      </c>
      <c r="CD66" s="4">
        <v>6</v>
      </c>
      <c r="CE66" s="4">
        <v>75.5</v>
      </c>
      <c r="CF66" s="4">
        <v>25.5</v>
      </c>
      <c r="CG66" s="4">
        <v>2</v>
      </c>
      <c r="CH66" s="4">
        <v>70</v>
      </c>
      <c r="CI66" s="4">
        <v>0</v>
      </c>
      <c r="CJ66" s="4">
        <v>51</v>
      </c>
      <c r="CK66" s="4">
        <v>6</v>
      </c>
      <c r="CL66" s="4">
        <v>8</v>
      </c>
    </row>
    <row r="67" spans="1:90" x14ac:dyDescent="0.25">
      <c r="A67" s="4" t="s">
        <v>161</v>
      </c>
      <c r="B67" s="4">
        <v>58</v>
      </c>
      <c r="C67" s="4">
        <v>55</v>
      </c>
      <c r="D67" s="4">
        <v>41</v>
      </c>
      <c r="E67" s="4">
        <v>19</v>
      </c>
      <c r="F67" s="4">
        <v>68</v>
      </c>
      <c r="G67" s="4">
        <v>32</v>
      </c>
      <c r="H67" s="4">
        <v>57</v>
      </c>
      <c r="I67" s="4">
        <v>94</v>
      </c>
      <c r="J67" s="4">
        <v>41</v>
      </c>
      <c r="K67" s="4">
        <v>112</v>
      </c>
      <c r="L67" s="4">
        <v>54</v>
      </c>
      <c r="M67" s="4">
        <v>37</v>
      </c>
      <c r="N67" s="4">
        <v>98</v>
      </c>
      <c r="O67" s="4">
        <v>71</v>
      </c>
      <c r="P67" s="4">
        <v>105</v>
      </c>
      <c r="Q67" s="4">
        <v>108</v>
      </c>
      <c r="R67" s="4">
        <v>408</v>
      </c>
      <c r="S67" s="4">
        <v>113</v>
      </c>
      <c r="T67" s="4">
        <v>32</v>
      </c>
      <c r="U67" s="4">
        <v>136</v>
      </c>
      <c r="V67" s="4">
        <v>118</v>
      </c>
      <c r="W67" s="4">
        <v>150</v>
      </c>
      <c r="X67" s="4">
        <v>192</v>
      </c>
      <c r="Y67" s="4">
        <v>105</v>
      </c>
      <c r="Z67" s="4">
        <v>20</v>
      </c>
      <c r="AA67" s="4">
        <v>10</v>
      </c>
      <c r="AB67" s="4">
        <v>58</v>
      </c>
      <c r="AC67" s="4">
        <v>25</v>
      </c>
      <c r="AD67" s="4">
        <v>457</v>
      </c>
      <c r="AE67" s="4">
        <v>135</v>
      </c>
      <c r="AF67" s="4">
        <v>213</v>
      </c>
      <c r="AG67" s="4">
        <v>151</v>
      </c>
      <c r="AH67" s="4">
        <v>148</v>
      </c>
      <c r="AI67" s="4">
        <v>18</v>
      </c>
      <c r="AJ67" s="4">
        <v>119</v>
      </c>
      <c r="AK67" s="4">
        <v>62</v>
      </c>
      <c r="AL67" s="4">
        <v>1</v>
      </c>
      <c r="AM67" s="4">
        <v>3</v>
      </c>
      <c r="AN67" s="4">
        <v>57</v>
      </c>
      <c r="AO67" s="4">
        <v>69</v>
      </c>
      <c r="AP67" s="4">
        <v>48</v>
      </c>
      <c r="AQ67" s="4">
        <v>39</v>
      </c>
      <c r="AR67" s="4">
        <v>60</v>
      </c>
      <c r="AS67" s="4">
        <v>31</v>
      </c>
      <c r="AT67" s="4">
        <v>18</v>
      </c>
      <c r="AU67" s="4">
        <v>24</v>
      </c>
      <c r="AV67" s="4">
        <v>4</v>
      </c>
      <c r="AW67" s="4">
        <v>42</v>
      </c>
      <c r="AX67" s="4">
        <v>58</v>
      </c>
      <c r="AY67" s="4">
        <v>29</v>
      </c>
      <c r="AZ67" s="4">
        <v>114</v>
      </c>
      <c r="BA67" s="4">
        <v>72</v>
      </c>
      <c r="BB67" s="4">
        <v>45</v>
      </c>
      <c r="BC67" s="4">
        <v>22</v>
      </c>
      <c r="BD67" s="4">
        <v>65</v>
      </c>
      <c r="BE67" s="4">
        <v>31</v>
      </c>
      <c r="BF67" s="4">
        <v>72</v>
      </c>
      <c r="BG67" s="4">
        <v>23</v>
      </c>
      <c r="BH67" s="4">
        <v>72</v>
      </c>
      <c r="BI67" s="4">
        <v>54</v>
      </c>
      <c r="BJ67" s="4">
        <v>139</v>
      </c>
      <c r="BK67" s="4">
        <v>129</v>
      </c>
      <c r="BL67" s="4">
        <v>169</v>
      </c>
      <c r="BM67" s="4">
        <v>180</v>
      </c>
      <c r="BN67" s="4">
        <v>186</v>
      </c>
      <c r="BO67" s="4">
        <v>104</v>
      </c>
      <c r="BP67" s="4">
        <v>113</v>
      </c>
      <c r="BQ67" s="4">
        <v>92</v>
      </c>
      <c r="BR67" s="4">
        <v>12</v>
      </c>
      <c r="BS67" s="4">
        <v>25</v>
      </c>
      <c r="BT67" s="4">
        <v>14</v>
      </c>
      <c r="BU67" s="4">
        <v>12</v>
      </c>
      <c r="BV67" s="4">
        <v>174</v>
      </c>
      <c r="BW67" s="4">
        <v>63</v>
      </c>
      <c r="BX67" s="4">
        <v>139</v>
      </c>
      <c r="BY67" s="4">
        <v>25</v>
      </c>
      <c r="BZ67" s="4">
        <v>66</v>
      </c>
      <c r="CA67" s="4">
        <v>16</v>
      </c>
      <c r="CB67" s="4">
        <v>37</v>
      </c>
      <c r="CC67" s="4">
        <v>48</v>
      </c>
      <c r="CD67" s="4">
        <v>18</v>
      </c>
      <c r="CE67" s="4">
        <v>224</v>
      </c>
      <c r="CF67" s="4">
        <v>101</v>
      </c>
      <c r="CG67" s="4">
        <v>3</v>
      </c>
      <c r="CH67" s="4">
        <v>138</v>
      </c>
      <c r="CI67" s="4">
        <v>15</v>
      </c>
      <c r="CJ67" s="4">
        <v>169</v>
      </c>
      <c r="CK67" s="4">
        <v>65</v>
      </c>
      <c r="CL67" s="4">
        <v>38</v>
      </c>
    </row>
    <row r="68" spans="1:90" x14ac:dyDescent="0.25">
      <c r="A68" s="4" t="s">
        <v>162</v>
      </c>
      <c r="B68" s="4">
        <v>51</v>
      </c>
      <c r="C68" s="4">
        <v>25</v>
      </c>
      <c r="D68" s="4">
        <v>36</v>
      </c>
      <c r="E68" s="4">
        <v>40</v>
      </c>
      <c r="F68" s="4">
        <v>59</v>
      </c>
      <c r="G68" s="4">
        <v>20</v>
      </c>
      <c r="H68" s="4">
        <v>41</v>
      </c>
      <c r="I68" s="4">
        <v>48</v>
      </c>
      <c r="J68" s="4">
        <v>39</v>
      </c>
      <c r="K68" s="4">
        <v>1</v>
      </c>
      <c r="L68" s="4">
        <v>29</v>
      </c>
      <c r="M68" s="4">
        <v>38</v>
      </c>
      <c r="N68" s="4">
        <v>44</v>
      </c>
      <c r="O68" s="4">
        <v>9</v>
      </c>
      <c r="P68" s="4">
        <v>40</v>
      </c>
      <c r="Q68" s="4">
        <v>65</v>
      </c>
      <c r="R68" s="4">
        <v>41</v>
      </c>
      <c r="S68" s="4">
        <v>26</v>
      </c>
      <c r="T68" s="4">
        <v>35</v>
      </c>
      <c r="U68" s="4">
        <v>27</v>
      </c>
      <c r="V68" s="4">
        <v>27</v>
      </c>
      <c r="W68" s="4">
        <v>57</v>
      </c>
      <c r="X68" s="4">
        <v>58</v>
      </c>
      <c r="Y68" s="4">
        <v>28</v>
      </c>
      <c r="Z68" s="4">
        <v>8</v>
      </c>
      <c r="AA68" s="4">
        <v>14</v>
      </c>
      <c r="AB68" s="4">
        <v>15</v>
      </c>
      <c r="AC68" s="4">
        <v>83</v>
      </c>
      <c r="AD68" s="4">
        <v>19</v>
      </c>
      <c r="AE68" s="4">
        <v>30</v>
      </c>
      <c r="AF68" s="4">
        <v>83</v>
      </c>
      <c r="AG68" s="4">
        <v>35</v>
      </c>
      <c r="AH68" s="4">
        <v>46</v>
      </c>
      <c r="AI68" s="4">
        <v>44</v>
      </c>
      <c r="AJ68" s="4">
        <v>70</v>
      </c>
      <c r="AK68" s="4">
        <v>66</v>
      </c>
      <c r="AL68" s="4">
        <v>0</v>
      </c>
      <c r="AM68" s="4">
        <v>1</v>
      </c>
      <c r="AN68" s="4">
        <v>44</v>
      </c>
      <c r="AO68" s="4">
        <v>64</v>
      </c>
      <c r="AP68" s="4">
        <v>36</v>
      </c>
      <c r="AQ68" s="4">
        <v>67</v>
      </c>
      <c r="AR68" s="4">
        <v>79</v>
      </c>
      <c r="AS68" s="4">
        <v>44</v>
      </c>
      <c r="AT68" s="4">
        <v>52</v>
      </c>
      <c r="AU68" s="4">
        <v>18</v>
      </c>
      <c r="AV68" s="4">
        <v>7</v>
      </c>
      <c r="AW68" s="4">
        <v>153</v>
      </c>
      <c r="AX68" s="4">
        <v>51</v>
      </c>
      <c r="AY68" s="4">
        <v>31</v>
      </c>
      <c r="AZ68" s="4">
        <v>70</v>
      </c>
      <c r="BA68" s="4">
        <v>35</v>
      </c>
      <c r="BB68" s="4">
        <v>30</v>
      </c>
      <c r="BC68" s="4">
        <v>44</v>
      </c>
      <c r="BD68" s="4">
        <v>63</v>
      </c>
      <c r="BE68" s="4">
        <v>39</v>
      </c>
      <c r="BF68" s="4">
        <v>22</v>
      </c>
      <c r="BG68" s="4">
        <v>31</v>
      </c>
      <c r="BH68" s="4">
        <v>19</v>
      </c>
      <c r="BI68" s="4">
        <v>57</v>
      </c>
      <c r="BJ68" s="4">
        <v>26</v>
      </c>
      <c r="BK68" s="4">
        <v>47</v>
      </c>
      <c r="BL68" s="4">
        <v>94</v>
      </c>
      <c r="BM68" s="4">
        <v>47</v>
      </c>
      <c r="BN68" s="4">
        <v>45</v>
      </c>
      <c r="BO68" s="4">
        <v>43</v>
      </c>
      <c r="BP68" s="4">
        <v>37</v>
      </c>
      <c r="BQ68" s="4">
        <v>32</v>
      </c>
      <c r="BR68" s="4">
        <v>23</v>
      </c>
      <c r="BS68" s="4">
        <v>42</v>
      </c>
      <c r="BT68" s="4">
        <v>24</v>
      </c>
      <c r="BU68" s="4">
        <v>43</v>
      </c>
      <c r="BV68" s="4">
        <v>72</v>
      </c>
      <c r="BW68" s="4">
        <v>20</v>
      </c>
      <c r="BX68" s="4">
        <v>179</v>
      </c>
      <c r="BY68" s="4">
        <v>96</v>
      </c>
      <c r="BZ68" s="4">
        <v>42</v>
      </c>
      <c r="CA68" s="4">
        <v>11</v>
      </c>
      <c r="CB68" s="4">
        <v>26</v>
      </c>
      <c r="CC68" s="4">
        <v>38</v>
      </c>
      <c r="CD68" s="4">
        <v>11</v>
      </c>
      <c r="CE68" s="4">
        <v>91</v>
      </c>
      <c r="CF68" s="4">
        <v>40</v>
      </c>
      <c r="CG68" s="4">
        <v>12</v>
      </c>
      <c r="CH68" s="4">
        <v>24</v>
      </c>
      <c r="CI68" s="4">
        <v>18</v>
      </c>
      <c r="CJ68" s="4">
        <v>78</v>
      </c>
      <c r="CK68" s="4">
        <v>20</v>
      </c>
      <c r="CL68" s="4">
        <v>25</v>
      </c>
    </row>
    <row r="69" spans="1:90" x14ac:dyDescent="0.25">
      <c r="A69" s="4" t="s">
        <v>163</v>
      </c>
      <c r="B69" s="4">
        <v>148</v>
      </c>
      <c r="C69" s="4">
        <v>39.5</v>
      </c>
      <c r="D69" s="4">
        <v>32</v>
      </c>
      <c r="E69" s="4">
        <v>37</v>
      </c>
      <c r="F69" s="4">
        <v>66</v>
      </c>
      <c r="G69" s="4">
        <v>35</v>
      </c>
      <c r="H69" s="4">
        <v>89</v>
      </c>
      <c r="I69" s="4">
        <v>158.5</v>
      </c>
      <c r="J69" s="4">
        <v>113</v>
      </c>
      <c r="K69" s="4">
        <v>20</v>
      </c>
      <c r="L69" s="4">
        <v>62</v>
      </c>
      <c r="M69" s="4">
        <v>57</v>
      </c>
      <c r="N69" s="4">
        <v>20</v>
      </c>
      <c r="O69" s="4">
        <v>5</v>
      </c>
      <c r="P69" s="4">
        <v>6.5</v>
      </c>
      <c r="Q69" s="4">
        <v>20</v>
      </c>
      <c r="R69" s="4">
        <v>44</v>
      </c>
      <c r="S69" s="4">
        <v>31</v>
      </c>
      <c r="T69" s="4">
        <v>8</v>
      </c>
      <c r="U69" s="4">
        <v>21</v>
      </c>
      <c r="V69" s="4">
        <v>24</v>
      </c>
      <c r="W69" s="4">
        <v>71</v>
      </c>
      <c r="X69" s="4">
        <v>39.5</v>
      </c>
      <c r="Y69" s="4">
        <v>30</v>
      </c>
      <c r="Z69" s="4">
        <v>7</v>
      </c>
      <c r="AA69" s="4">
        <v>4</v>
      </c>
      <c r="AB69" s="4">
        <v>15</v>
      </c>
      <c r="AC69" s="4">
        <v>13</v>
      </c>
      <c r="AD69" s="4">
        <v>189.5</v>
      </c>
      <c r="AE69" s="4">
        <v>35</v>
      </c>
      <c r="AF69" s="4">
        <v>66</v>
      </c>
      <c r="AG69" s="4">
        <v>37</v>
      </c>
      <c r="AH69" s="4">
        <v>31</v>
      </c>
      <c r="AI69" s="4">
        <v>8</v>
      </c>
      <c r="AJ69" s="4">
        <v>20</v>
      </c>
      <c r="AK69" s="4">
        <v>25</v>
      </c>
      <c r="AL69" s="4">
        <v>0</v>
      </c>
      <c r="AM69" s="4">
        <v>0</v>
      </c>
      <c r="AN69" s="4">
        <v>30</v>
      </c>
      <c r="AO69" s="4">
        <v>23</v>
      </c>
      <c r="AP69" s="4">
        <v>16</v>
      </c>
      <c r="AQ69" s="4">
        <v>45</v>
      </c>
      <c r="AR69" s="4">
        <v>21</v>
      </c>
      <c r="AS69" s="4">
        <v>9</v>
      </c>
      <c r="AT69" s="4">
        <v>87.5</v>
      </c>
      <c r="AU69" s="4">
        <v>20</v>
      </c>
      <c r="AV69" s="4">
        <v>8</v>
      </c>
      <c r="AW69" s="4">
        <v>131</v>
      </c>
      <c r="AX69" s="4">
        <v>77</v>
      </c>
      <c r="AY69" s="4">
        <v>18</v>
      </c>
      <c r="AZ69" s="4">
        <v>82</v>
      </c>
      <c r="BA69" s="4">
        <v>37</v>
      </c>
      <c r="BB69" s="4">
        <v>42</v>
      </c>
      <c r="BC69" s="4">
        <v>41</v>
      </c>
      <c r="BD69" s="4">
        <v>70.5</v>
      </c>
      <c r="BE69" s="4">
        <v>42</v>
      </c>
      <c r="BF69" s="4">
        <v>19</v>
      </c>
      <c r="BG69" s="4">
        <v>9</v>
      </c>
      <c r="BH69" s="4">
        <v>17</v>
      </c>
      <c r="BI69" s="4">
        <v>8</v>
      </c>
      <c r="BJ69" s="4">
        <v>41</v>
      </c>
      <c r="BK69" s="4">
        <v>83</v>
      </c>
      <c r="BL69" s="4">
        <v>109.5</v>
      </c>
      <c r="BM69" s="4">
        <v>40</v>
      </c>
      <c r="BN69" s="4">
        <v>67</v>
      </c>
      <c r="BO69" s="4">
        <v>56</v>
      </c>
      <c r="BP69" s="4">
        <v>36</v>
      </c>
      <c r="BQ69" s="4">
        <v>43</v>
      </c>
      <c r="BR69" s="4">
        <v>3</v>
      </c>
      <c r="BS69" s="4">
        <v>13</v>
      </c>
      <c r="BT69" s="4">
        <v>6</v>
      </c>
      <c r="BU69" s="4">
        <v>7</v>
      </c>
      <c r="BV69" s="4">
        <v>21</v>
      </c>
      <c r="BW69" s="4">
        <v>9</v>
      </c>
      <c r="BX69" s="4">
        <v>36</v>
      </c>
      <c r="BY69" s="4">
        <v>3</v>
      </c>
      <c r="BZ69" s="4">
        <v>10</v>
      </c>
      <c r="CA69" s="4">
        <v>10</v>
      </c>
      <c r="CB69" s="4">
        <v>12</v>
      </c>
      <c r="CC69" s="4">
        <v>20</v>
      </c>
      <c r="CD69" s="4">
        <v>8</v>
      </c>
      <c r="CE69" s="4">
        <v>70.5</v>
      </c>
      <c r="CF69" s="4">
        <v>25</v>
      </c>
      <c r="CG69" s="4">
        <v>2</v>
      </c>
      <c r="CH69" s="4">
        <v>27</v>
      </c>
      <c r="CI69" s="4">
        <v>4</v>
      </c>
      <c r="CJ69" s="4">
        <v>83</v>
      </c>
      <c r="CK69" s="4">
        <v>12</v>
      </c>
      <c r="CL69" s="4">
        <v>10</v>
      </c>
    </row>
    <row r="70" spans="1:90" x14ac:dyDescent="0.25">
      <c r="A70" s="4" t="s">
        <v>164</v>
      </c>
      <c r="B70" s="4">
        <v>69</v>
      </c>
      <c r="C70" s="4">
        <v>113</v>
      </c>
      <c r="D70" s="4">
        <v>75</v>
      </c>
      <c r="E70" s="4">
        <v>113</v>
      </c>
      <c r="F70" s="4">
        <v>222</v>
      </c>
      <c r="G70" s="4">
        <v>98</v>
      </c>
      <c r="H70" s="4">
        <v>92</v>
      </c>
      <c r="I70" s="4">
        <v>285</v>
      </c>
      <c r="J70" s="4">
        <v>131</v>
      </c>
      <c r="K70" s="4">
        <v>130</v>
      </c>
      <c r="L70" s="4">
        <v>198</v>
      </c>
      <c r="M70" s="4">
        <v>146</v>
      </c>
      <c r="N70" s="4">
        <v>48</v>
      </c>
      <c r="O70" s="4">
        <v>17</v>
      </c>
      <c r="P70" s="4">
        <v>36</v>
      </c>
      <c r="Q70" s="4">
        <v>132</v>
      </c>
      <c r="R70" s="4">
        <v>238</v>
      </c>
      <c r="S70" s="4">
        <v>95</v>
      </c>
      <c r="T70" s="4">
        <v>24</v>
      </c>
      <c r="U70" s="4">
        <v>56</v>
      </c>
      <c r="V70" s="4">
        <v>65</v>
      </c>
      <c r="W70" s="4">
        <v>141</v>
      </c>
      <c r="X70" s="4">
        <v>141</v>
      </c>
      <c r="Y70" s="4">
        <v>83</v>
      </c>
      <c r="Z70" s="4">
        <v>17</v>
      </c>
      <c r="AA70" s="4">
        <v>15</v>
      </c>
      <c r="AB70" s="4">
        <v>39</v>
      </c>
      <c r="AC70" s="4">
        <v>124</v>
      </c>
      <c r="AD70" s="4">
        <v>930</v>
      </c>
      <c r="AE70" s="4">
        <v>293</v>
      </c>
      <c r="AF70" s="4">
        <v>146</v>
      </c>
      <c r="AG70" s="4">
        <v>120</v>
      </c>
      <c r="AH70" s="4">
        <v>106</v>
      </c>
      <c r="AI70" s="4">
        <v>110</v>
      </c>
      <c r="AJ70" s="4">
        <v>213</v>
      </c>
      <c r="AK70" s="4">
        <v>82</v>
      </c>
      <c r="AL70" s="4">
        <v>0</v>
      </c>
      <c r="AM70" s="4">
        <v>1</v>
      </c>
      <c r="AN70" s="4">
        <v>71</v>
      </c>
      <c r="AO70" s="4">
        <v>196</v>
      </c>
      <c r="AP70" s="4">
        <v>52</v>
      </c>
      <c r="AQ70" s="4">
        <v>98</v>
      </c>
      <c r="AR70" s="4">
        <v>354</v>
      </c>
      <c r="AS70" s="4">
        <v>68</v>
      </c>
      <c r="AT70" s="4">
        <v>96</v>
      </c>
      <c r="AU70" s="4">
        <v>101</v>
      </c>
      <c r="AV70" s="4">
        <v>17</v>
      </c>
      <c r="AW70" s="4">
        <v>294</v>
      </c>
      <c r="AX70" s="4">
        <v>171</v>
      </c>
      <c r="AY70" s="4">
        <v>75</v>
      </c>
      <c r="AZ70" s="4">
        <v>195</v>
      </c>
      <c r="BA70" s="4">
        <v>191</v>
      </c>
      <c r="BB70" s="4">
        <v>104</v>
      </c>
      <c r="BC70" s="4">
        <v>141</v>
      </c>
      <c r="BD70" s="4">
        <v>265</v>
      </c>
      <c r="BE70" s="4">
        <v>154</v>
      </c>
      <c r="BF70" s="4">
        <v>23</v>
      </c>
      <c r="BG70" s="4">
        <v>45</v>
      </c>
      <c r="BH70" s="4">
        <v>24</v>
      </c>
      <c r="BI70" s="4">
        <v>70</v>
      </c>
      <c r="BJ70" s="4">
        <v>108</v>
      </c>
      <c r="BK70" s="4">
        <v>216</v>
      </c>
      <c r="BL70" s="4">
        <v>138</v>
      </c>
      <c r="BM70" s="4">
        <v>68</v>
      </c>
      <c r="BN70" s="4">
        <v>125</v>
      </c>
      <c r="BO70" s="4">
        <v>84</v>
      </c>
      <c r="BP70" s="4">
        <v>101</v>
      </c>
      <c r="BQ70" s="4">
        <v>85</v>
      </c>
      <c r="BR70" s="4">
        <v>24</v>
      </c>
      <c r="BS70" s="4">
        <v>375</v>
      </c>
      <c r="BT70" s="4">
        <v>33</v>
      </c>
      <c r="BU70" s="4">
        <v>36</v>
      </c>
      <c r="BV70" s="4">
        <v>135</v>
      </c>
      <c r="BW70" s="4">
        <v>32</v>
      </c>
      <c r="BX70" s="4">
        <v>221</v>
      </c>
      <c r="BY70" s="4">
        <v>112</v>
      </c>
      <c r="BZ70" s="4">
        <v>71</v>
      </c>
      <c r="CA70" s="4">
        <v>16</v>
      </c>
      <c r="CB70" s="4">
        <v>77</v>
      </c>
      <c r="CC70" s="4">
        <v>47</v>
      </c>
      <c r="CD70" s="4">
        <v>13</v>
      </c>
      <c r="CE70" s="4">
        <v>185</v>
      </c>
      <c r="CF70" s="4">
        <v>72</v>
      </c>
      <c r="CG70" s="4">
        <v>13</v>
      </c>
      <c r="CH70" s="4">
        <v>66</v>
      </c>
      <c r="CI70" s="4">
        <v>37</v>
      </c>
      <c r="CJ70" s="4">
        <v>84</v>
      </c>
      <c r="CK70" s="4">
        <v>22</v>
      </c>
      <c r="CL70" s="4">
        <v>32</v>
      </c>
    </row>
    <row r="71" spans="1:90" x14ac:dyDescent="0.25">
      <c r="A71" s="4" t="s">
        <v>165</v>
      </c>
      <c r="B71" s="4">
        <v>127</v>
      </c>
      <c r="C71" s="4">
        <v>42</v>
      </c>
      <c r="D71" s="4">
        <v>41.5</v>
      </c>
      <c r="E71" s="4">
        <v>27</v>
      </c>
      <c r="F71" s="4">
        <v>80</v>
      </c>
      <c r="G71" s="4">
        <v>15</v>
      </c>
      <c r="H71" s="4">
        <v>53</v>
      </c>
      <c r="I71" s="4">
        <v>98</v>
      </c>
      <c r="J71" s="4">
        <v>50.5</v>
      </c>
      <c r="K71" s="4">
        <v>52</v>
      </c>
      <c r="L71" s="4">
        <v>67.5</v>
      </c>
      <c r="M71" s="4">
        <v>52.5</v>
      </c>
      <c r="N71" s="4">
        <v>44</v>
      </c>
      <c r="O71" s="4">
        <v>21</v>
      </c>
      <c r="P71" s="4">
        <v>35</v>
      </c>
      <c r="Q71" s="4">
        <v>3</v>
      </c>
      <c r="R71" s="4">
        <v>106</v>
      </c>
      <c r="S71" s="4">
        <v>66</v>
      </c>
      <c r="T71" s="4">
        <v>35</v>
      </c>
      <c r="U71" s="4">
        <v>99</v>
      </c>
      <c r="V71" s="4">
        <v>92</v>
      </c>
      <c r="W71" s="4">
        <v>140</v>
      </c>
      <c r="X71" s="4">
        <v>209.5</v>
      </c>
      <c r="Y71" s="4">
        <v>96</v>
      </c>
      <c r="Z71" s="4">
        <v>15</v>
      </c>
      <c r="AA71" s="4">
        <v>9</v>
      </c>
      <c r="AB71" s="4">
        <v>40</v>
      </c>
      <c r="AC71" s="4">
        <v>32</v>
      </c>
      <c r="AD71" s="4">
        <v>501.5</v>
      </c>
      <c r="AE71" s="4">
        <v>105.5</v>
      </c>
      <c r="AF71" s="4">
        <v>165</v>
      </c>
      <c r="AG71" s="4">
        <v>115.5</v>
      </c>
      <c r="AH71" s="4">
        <v>141.5</v>
      </c>
      <c r="AI71" s="4">
        <v>5</v>
      </c>
      <c r="AJ71" s="4">
        <v>2</v>
      </c>
      <c r="AK71" s="4">
        <v>52</v>
      </c>
      <c r="AL71" s="4">
        <v>1</v>
      </c>
      <c r="AM71" s="4">
        <v>0</v>
      </c>
      <c r="AN71" s="4">
        <v>89</v>
      </c>
      <c r="AO71" s="4">
        <v>82</v>
      </c>
      <c r="AP71" s="4">
        <v>50</v>
      </c>
      <c r="AQ71" s="4">
        <v>73.5</v>
      </c>
      <c r="AR71" s="4">
        <v>14</v>
      </c>
      <c r="AS71" s="4">
        <v>20</v>
      </c>
      <c r="AT71" s="4">
        <v>139</v>
      </c>
      <c r="AU71" s="4">
        <v>46</v>
      </c>
      <c r="AV71" s="4">
        <v>8</v>
      </c>
      <c r="AW71" s="4">
        <v>78</v>
      </c>
      <c r="AX71" s="4">
        <v>48</v>
      </c>
      <c r="AY71" s="4">
        <v>57.5</v>
      </c>
      <c r="AZ71" s="4">
        <v>99.5</v>
      </c>
      <c r="BA71" s="4">
        <v>58</v>
      </c>
      <c r="BB71" s="4">
        <v>45</v>
      </c>
      <c r="BC71" s="4">
        <v>89</v>
      </c>
      <c r="BD71" s="4">
        <v>142</v>
      </c>
      <c r="BE71" s="4">
        <v>47</v>
      </c>
      <c r="BF71" s="4">
        <v>50</v>
      </c>
      <c r="BG71" s="4">
        <v>16</v>
      </c>
      <c r="BH71" s="4">
        <v>33</v>
      </c>
      <c r="BI71" s="4">
        <v>42</v>
      </c>
      <c r="BJ71" s="4">
        <v>121.5</v>
      </c>
      <c r="BK71" s="4">
        <v>212</v>
      </c>
      <c r="BL71" s="4">
        <v>203.5</v>
      </c>
      <c r="BM71" s="4">
        <v>276.5</v>
      </c>
      <c r="BN71" s="4">
        <v>161</v>
      </c>
      <c r="BO71" s="4">
        <v>225</v>
      </c>
      <c r="BP71" s="4">
        <v>226.5</v>
      </c>
      <c r="BQ71" s="4">
        <v>174.5</v>
      </c>
      <c r="BR71" s="4">
        <v>8</v>
      </c>
      <c r="BS71" s="4">
        <v>6</v>
      </c>
      <c r="BT71" s="4">
        <v>4</v>
      </c>
      <c r="BU71" s="4">
        <v>5</v>
      </c>
      <c r="BV71" s="4">
        <v>80</v>
      </c>
      <c r="BW71" s="4">
        <v>34</v>
      </c>
      <c r="BX71" s="4">
        <v>40</v>
      </c>
      <c r="BY71" s="4">
        <v>7</v>
      </c>
      <c r="BZ71" s="4">
        <v>32</v>
      </c>
      <c r="CA71" s="4">
        <v>33.5</v>
      </c>
      <c r="CB71" s="4">
        <v>50</v>
      </c>
      <c r="CC71" s="4">
        <v>30</v>
      </c>
      <c r="CD71" s="4">
        <v>19</v>
      </c>
      <c r="CE71" s="4">
        <v>184.5</v>
      </c>
      <c r="CF71" s="4">
        <v>58</v>
      </c>
      <c r="CG71" s="4">
        <v>11</v>
      </c>
      <c r="CH71" s="4">
        <v>147</v>
      </c>
      <c r="CI71" s="4">
        <v>5</v>
      </c>
      <c r="CJ71" s="4">
        <v>183</v>
      </c>
      <c r="CK71" s="4">
        <v>86</v>
      </c>
      <c r="CL71" s="4">
        <v>75</v>
      </c>
    </row>
    <row r="72" spans="1:90" x14ac:dyDescent="0.25">
      <c r="A72" s="4" t="s">
        <v>166</v>
      </c>
      <c r="B72" s="4">
        <v>123</v>
      </c>
      <c r="C72" s="4">
        <v>105</v>
      </c>
      <c r="D72" s="4">
        <v>72.5</v>
      </c>
      <c r="E72" s="4">
        <v>191</v>
      </c>
      <c r="F72" s="4">
        <v>101.5</v>
      </c>
      <c r="G72" s="4">
        <v>75.5</v>
      </c>
      <c r="H72" s="4">
        <v>370.5</v>
      </c>
      <c r="I72" s="4">
        <v>237.5</v>
      </c>
      <c r="J72" s="4">
        <v>229.5</v>
      </c>
      <c r="K72" s="4">
        <v>2551.5</v>
      </c>
      <c r="L72" s="4">
        <v>96</v>
      </c>
      <c r="M72" s="4">
        <v>112.5</v>
      </c>
      <c r="N72" s="4">
        <v>121.5</v>
      </c>
      <c r="O72" s="4">
        <v>42</v>
      </c>
      <c r="P72" s="4">
        <v>67.5</v>
      </c>
      <c r="Q72" s="4">
        <v>111</v>
      </c>
      <c r="R72" s="4">
        <v>168.5</v>
      </c>
      <c r="S72" s="4">
        <v>92</v>
      </c>
      <c r="T72" s="4">
        <v>79</v>
      </c>
      <c r="U72" s="4">
        <v>67.5</v>
      </c>
      <c r="V72" s="4">
        <v>111.5</v>
      </c>
      <c r="W72" s="4">
        <v>358</v>
      </c>
      <c r="X72" s="4">
        <v>359.5</v>
      </c>
      <c r="Y72" s="4">
        <v>187.5</v>
      </c>
      <c r="Z72" s="4">
        <v>35</v>
      </c>
      <c r="AA72" s="4">
        <v>9</v>
      </c>
      <c r="AB72" s="4">
        <v>86.5</v>
      </c>
      <c r="AC72" s="4">
        <v>56</v>
      </c>
      <c r="AD72" s="4">
        <v>375.5</v>
      </c>
      <c r="AE72" s="4">
        <v>114.5</v>
      </c>
      <c r="AF72" s="4">
        <v>304.5</v>
      </c>
      <c r="AG72" s="4">
        <v>36</v>
      </c>
      <c r="AH72" s="4">
        <v>107</v>
      </c>
      <c r="AI72" s="4">
        <v>76.5</v>
      </c>
      <c r="AJ72" s="4">
        <v>69.5</v>
      </c>
      <c r="AK72" s="4">
        <v>61</v>
      </c>
      <c r="AL72" s="4">
        <v>0</v>
      </c>
      <c r="AM72" s="4">
        <v>2</v>
      </c>
      <c r="AN72" s="4">
        <v>81</v>
      </c>
      <c r="AO72" s="4">
        <v>32</v>
      </c>
      <c r="AP72" s="4">
        <v>33</v>
      </c>
      <c r="AQ72" s="4">
        <v>67</v>
      </c>
      <c r="AR72" s="4">
        <v>19</v>
      </c>
      <c r="AS72" s="4">
        <v>20</v>
      </c>
      <c r="AT72" s="4">
        <v>120</v>
      </c>
      <c r="AU72" s="4">
        <v>90.5</v>
      </c>
      <c r="AV72" s="4">
        <v>36</v>
      </c>
      <c r="AW72" s="4">
        <v>145</v>
      </c>
      <c r="AX72" s="4">
        <v>128</v>
      </c>
      <c r="AY72" s="4">
        <v>98</v>
      </c>
      <c r="AZ72" s="4">
        <v>212.5</v>
      </c>
      <c r="BA72" s="4">
        <v>69</v>
      </c>
      <c r="BB72" s="4">
        <v>50.5</v>
      </c>
      <c r="BC72" s="4">
        <v>108.5</v>
      </c>
      <c r="BD72" s="4">
        <v>134.5</v>
      </c>
      <c r="BE72" s="4">
        <v>131</v>
      </c>
      <c r="BF72" s="4">
        <v>90</v>
      </c>
      <c r="BG72" s="4">
        <v>19</v>
      </c>
      <c r="BH72" s="4">
        <v>90</v>
      </c>
      <c r="BI72" s="4">
        <v>90</v>
      </c>
      <c r="BJ72" s="4">
        <v>119</v>
      </c>
      <c r="BK72" s="4">
        <v>154</v>
      </c>
      <c r="BL72" s="4">
        <v>197</v>
      </c>
      <c r="BM72" s="4">
        <v>118</v>
      </c>
      <c r="BN72" s="4">
        <v>128</v>
      </c>
      <c r="BO72" s="4">
        <v>119.5</v>
      </c>
      <c r="BP72" s="4">
        <v>100</v>
      </c>
      <c r="BQ72" s="4">
        <v>58</v>
      </c>
      <c r="BR72" s="4">
        <v>13</v>
      </c>
      <c r="BS72" s="4">
        <v>19</v>
      </c>
      <c r="BT72" s="4">
        <v>11.5</v>
      </c>
      <c r="BU72" s="4">
        <v>13</v>
      </c>
      <c r="BV72" s="4">
        <v>96.5</v>
      </c>
      <c r="BW72" s="4">
        <v>36.5</v>
      </c>
      <c r="BX72" s="4">
        <v>118</v>
      </c>
      <c r="BY72" s="4">
        <v>39.5</v>
      </c>
      <c r="BZ72" s="4">
        <v>48.5</v>
      </c>
      <c r="CA72" s="4">
        <v>48</v>
      </c>
      <c r="CB72" s="4">
        <v>77.5</v>
      </c>
      <c r="CC72" s="4">
        <v>31.5</v>
      </c>
      <c r="CD72" s="4">
        <v>27.5</v>
      </c>
      <c r="CE72" s="4">
        <v>157</v>
      </c>
      <c r="CF72" s="4">
        <v>83.5</v>
      </c>
      <c r="CG72" s="4">
        <v>18.5</v>
      </c>
      <c r="CH72" s="4">
        <v>166</v>
      </c>
      <c r="CI72" s="4">
        <v>10</v>
      </c>
      <c r="CJ72" s="4">
        <v>290.5</v>
      </c>
      <c r="CK72" s="4">
        <v>74.5</v>
      </c>
      <c r="CL72" s="4">
        <v>43</v>
      </c>
    </row>
    <row r="73" spans="1:90" x14ac:dyDescent="0.25">
      <c r="A73" s="4" t="s">
        <v>167</v>
      </c>
      <c r="B73" s="4">
        <v>22.5</v>
      </c>
      <c r="C73" s="4">
        <v>47</v>
      </c>
      <c r="D73" s="4">
        <v>31</v>
      </c>
      <c r="E73" s="4">
        <v>41</v>
      </c>
      <c r="F73" s="4">
        <v>65.5</v>
      </c>
      <c r="G73" s="4">
        <v>35</v>
      </c>
      <c r="H73" s="4">
        <v>49</v>
      </c>
      <c r="I73" s="4">
        <v>53</v>
      </c>
      <c r="J73" s="4">
        <v>64</v>
      </c>
      <c r="K73" s="4">
        <v>48</v>
      </c>
      <c r="L73" s="4">
        <v>51</v>
      </c>
      <c r="M73" s="4">
        <v>40</v>
      </c>
      <c r="N73" s="4">
        <v>58</v>
      </c>
      <c r="O73" s="4">
        <v>7</v>
      </c>
      <c r="P73" s="4">
        <v>59</v>
      </c>
      <c r="Q73" s="4">
        <v>50</v>
      </c>
      <c r="R73" s="4">
        <v>101</v>
      </c>
      <c r="S73" s="4">
        <v>45</v>
      </c>
      <c r="T73" s="4">
        <v>15</v>
      </c>
      <c r="U73" s="4">
        <v>52</v>
      </c>
      <c r="V73" s="4">
        <v>50</v>
      </c>
      <c r="W73" s="4">
        <v>108.5</v>
      </c>
      <c r="X73" s="4">
        <v>94.5</v>
      </c>
      <c r="Y73" s="4">
        <v>99</v>
      </c>
      <c r="Z73" s="4">
        <v>11</v>
      </c>
      <c r="AA73" s="4">
        <v>6</v>
      </c>
      <c r="AB73" s="4">
        <v>17</v>
      </c>
      <c r="AC73" s="4">
        <v>47</v>
      </c>
      <c r="AD73" s="4">
        <v>116</v>
      </c>
      <c r="AE73" s="4">
        <v>115</v>
      </c>
      <c r="AF73" s="4">
        <v>128</v>
      </c>
      <c r="AG73" s="4">
        <v>86</v>
      </c>
      <c r="AH73" s="4">
        <v>97</v>
      </c>
      <c r="AI73" s="4">
        <v>44</v>
      </c>
      <c r="AJ73" s="4">
        <v>94</v>
      </c>
      <c r="AK73" s="4">
        <v>28.5</v>
      </c>
      <c r="AL73" s="4">
        <v>0</v>
      </c>
      <c r="AM73" s="4">
        <v>1</v>
      </c>
      <c r="AN73" s="4">
        <v>49</v>
      </c>
      <c r="AO73" s="4">
        <v>74</v>
      </c>
      <c r="AP73" s="4">
        <v>49</v>
      </c>
      <c r="AQ73" s="4">
        <v>28</v>
      </c>
      <c r="AR73" s="4">
        <v>95</v>
      </c>
      <c r="AS73" s="4">
        <v>30</v>
      </c>
      <c r="AT73" s="4">
        <v>42.5</v>
      </c>
      <c r="AU73" s="4">
        <v>68</v>
      </c>
      <c r="AV73" s="4">
        <v>5</v>
      </c>
      <c r="AW73" s="4">
        <v>107</v>
      </c>
      <c r="AX73" s="4">
        <v>244.5</v>
      </c>
      <c r="AY73" s="4">
        <v>40</v>
      </c>
      <c r="AZ73" s="4">
        <v>79</v>
      </c>
      <c r="BA73" s="4">
        <v>150</v>
      </c>
      <c r="BB73" s="4">
        <v>36</v>
      </c>
      <c r="BC73" s="4">
        <v>58</v>
      </c>
      <c r="BD73" s="4">
        <v>221</v>
      </c>
      <c r="BE73" s="4">
        <v>75</v>
      </c>
      <c r="BF73" s="4">
        <v>15</v>
      </c>
      <c r="BG73" s="4">
        <v>34.5</v>
      </c>
      <c r="BH73" s="4">
        <v>15</v>
      </c>
      <c r="BI73" s="4">
        <v>54</v>
      </c>
      <c r="BJ73" s="4">
        <v>135.5</v>
      </c>
      <c r="BK73" s="4">
        <v>95</v>
      </c>
      <c r="BL73" s="4">
        <v>88</v>
      </c>
      <c r="BM73" s="4">
        <v>132</v>
      </c>
      <c r="BN73" s="4">
        <v>79</v>
      </c>
      <c r="BO73" s="4">
        <v>95</v>
      </c>
      <c r="BP73" s="4">
        <v>81</v>
      </c>
      <c r="BQ73" s="4">
        <v>82.5</v>
      </c>
      <c r="BR73" s="4">
        <v>14</v>
      </c>
      <c r="BS73" s="4">
        <v>327</v>
      </c>
      <c r="BT73" s="4">
        <v>16</v>
      </c>
      <c r="BU73" s="4">
        <v>15</v>
      </c>
      <c r="BV73" s="4">
        <v>161</v>
      </c>
      <c r="BW73" s="4">
        <v>32</v>
      </c>
      <c r="BX73" s="4">
        <v>183</v>
      </c>
      <c r="BY73" s="4">
        <v>96</v>
      </c>
      <c r="BZ73" s="4">
        <v>56.5</v>
      </c>
      <c r="CA73" s="4">
        <v>6</v>
      </c>
      <c r="CB73" s="4">
        <v>25</v>
      </c>
      <c r="CC73" s="4">
        <v>52.5</v>
      </c>
      <c r="CD73" s="4">
        <v>9</v>
      </c>
      <c r="CE73" s="4">
        <v>189</v>
      </c>
      <c r="CF73" s="4">
        <v>48</v>
      </c>
      <c r="CG73" s="4">
        <v>6</v>
      </c>
      <c r="CH73" s="4">
        <v>69.5</v>
      </c>
      <c r="CI73" s="4">
        <v>14</v>
      </c>
      <c r="CJ73" s="4">
        <v>131</v>
      </c>
      <c r="CK73" s="4">
        <v>84</v>
      </c>
      <c r="CL73" s="4">
        <v>30</v>
      </c>
    </row>
    <row r="74" spans="1:90" x14ac:dyDescent="0.25">
      <c r="A74" s="4" t="s">
        <v>168</v>
      </c>
      <c r="B74" s="4">
        <v>68</v>
      </c>
      <c r="C74" s="4">
        <v>191</v>
      </c>
      <c r="D74" s="4">
        <v>112</v>
      </c>
      <c r="E74" s="4">
        <v>39</v>
      </c>
      <c r="F74" s="4">
        <v>167</v>
      </c>
      <c r="G74" s="4">
        <v>61</v>
      </c>
      <c r="H74" s="4">
        <v>84</v>
      </c>
      <c r="I74" s="4">
        <v>181</v>
      </c>
      <c r="J74" s="4">
        <v>80</v>
      </c>
      <c r="K74" s="4">
        <v>20</v>
      </c>
      <c r="L74" s="4">
        <v>100.5</v>
      </c>
      <c r="M74" s="4">
        <v>84</v>
      </c>
      <c r="N74" s="4">
        <v>158</v>
      </c>
      <c r="O74" s="4">
        <v>27</v>
      </c>
      <c r="P74" s="4">
        <v>143</v>
      </c>
      <c r="Q74" s="4">
        <v>197.5</v>
      </c>
      <c r="R74" s="4">
        <v>415</v>
      </c>
      <c r="S74" s="4">
        <v>183</v>
      </c>
      <c r="T74" s="4">
        <v>43</v>
      </c>
      <c r="U74" s="4">
        <v>179.5</v>
      </c>
      <c r="V74" s="4">
        <v>147</v>
      </c>
      <c r="W74" s="4">
        <v>188</v>
      </c>
      <c r="X74" s="4">
        <v>429</v>
      </c>
      <c r="Y74" s="4">
        <v>119</v>
      </c>
      <c r="Z74" s="4">
        <v>30</v>
      </c>
      <c r="AA74" s="4">
        <v>29</v>
      </c>
      <c r="AB74" s="4">
        <v>73</v>
      </c>
      <c r="AC74" s="4">
        <v>107</v>
      </c>
      <c r="AD74" s="4">
        <v>608</v>
      </c>
      <c r="AE74" s="4">
        <v>173.5</v>
      </c>
      <c r="AF74" s="4">
        <v>202</v>
      </c>
      <c r="AG74" s="4">
        <v>186.5</v>
      </c>
      <c r="AH74" s="4">
        <v>189.5</v>
      </c>
      <c r="AI74" s="4">
        <v>116</v>
      </c>
      <c r="AJ74" s="4">
        <v>173</v>
      </c>
      <c r="AK74" s="4">
        <v>98</v>
      </c>
      <c r="AL74" s="4">
        <v>0</v>
      </c>
      <c r="AM74" s="4">
        <v>1</v>
      </c>
      <c r="AN74" s="4">
        <v>98</v>
      </c>
      <c r="AO74" s="4">
        <v>215</v>
      </c>
      <c r="AP74" s="4">
        <v>75</v>
      </c>
      <c r="AQ74" s="4">
        <v>136.5</v>
      </c>
      <c r="AR74" s="4">
        <v>277</v>
      </c>
      <c r="AS74" s="4">
        <v>87.5</v>
      </c>
      <c r="AT74" s="4">
        <v>35</v>
      </c>
      <c r="AU74" s="4">
        <v>123.5</v>
      </c>
      <c r="AV74" s="4">
        <v>18</v>
      </c>
      <c r="AW74" s="4">
        <v>67</v>
      </c>
      <c r="AX74" s="4">
        <v>248</v>
      </c>
      <c r="AY74" s="4">
        <v>111</v>
      </c>
      <c r="AZ74" s="4">
        <v>134.5</v>
      </c>
      <c r="BA74" s="4">
        <v>224</v>
      </c>
      <c r="BB74" s="4">
        <v>32</v>
      </c>
      <c r="BC74" s="4">
        <v>79</v>
      </c>
      <c r="BD74" s="4">
        <v>254</v>
      </c>
      <c r="BE74" s="4">
        <v>128</v>
      </c>
      <c r="BF74" s="4">
        <v>58</v>
      </c>
      <c r="BG74" s="4">
        <v>85.5</v>
      </c>
      <c r="BH74" s="4">
        <v>54</v>
      </c>
      <c r="BI74" s="4">
        <v>68.5</v>
      </c>
      <c r="BJ74" s="4">
        <v>318.5</v>
      </c>
      <c r="BK74" s="4">
        <v>283</v>
      </c>
      <c r="BL74" s="4">
        <v>211</v>
      </c>
      <c r="BM74" s="4">
        <v>446</v>
      </c>
      <c r="BN74" s="4">
        <v>255</v>
      </c>
      <c r="BO74" s="4">
        <v>172</v>
      </c>
      <c r="BP74" s="4">
        <v>498.5</v>
      </c>
      <c r="BQ74" s="4">
        <v>197</v>
      </c>
      <c r="BR74" s="4">
        <v>33.5</v>
      </c>
      <c r="BS74" s="4">
        <v>638</v>
      </c>
      <c r="BT74" s="4">
        <v>41</v>
      </c>
      <c r="BU74" s="4">
        <v>34.5</v>
      </c>
      <c r="BV74" s="4">
        <v>290</v>
      </c>
      <c r="BW74" s="4">
        <v>82.5</v>
      </c>
      <c r="BX74" s="4">
        <v>161</v>
      </c>
      <c r="BY74" s="4">
        <v>110</v>
      </c>
      <c r="BZ74" s="4">
        <v>89</v>
      </c>
      <c r="CA74" s="4">
        <v>21</v>
      </c>
      <c r="CB74" s="4">
        <v>71</v>
      </c>
      <c r="CC74" s="4">
        <v>75</v>
      </c>
      <c r="CD74" s="4">
        <v>12</v>
      </c>
      <c r="CE74" s="4">
        <v>706</v>
      </c>
      <c r="CF74" s="4">
        <v>100.5</v>
      </c>
      <c r="CG74" s="4">
        <v>14</v>
      </c>
      <c r="CH74" s="4">
        <v>140</v>
      </c>
      <c r="CI74" s="4">
        <v>31</v>
      </c>
      <c r="CJ74" s="4">
        <v>234.5</v>
      </c>
      <c r="CK74" s="4">
        <v>187</v>
      </c>
      <c r="CL74" s="4">
        <v>75</v>
      </c>
    </row>
    <row r="75" spans="1:90" x14ac:dyDescent="0.25">
      <c r="A75" s="4" t="s">
        <v>169</v>
      </c>
      <c r="B75" s="4">
        <v>266</v>
      </c>
      <c r="C75" s="4">
        <v>224</v>
      </c>
      <c r="D75" s="4">
        <v>143</v>
      </c>
      <c r="E75" s="4">
        <v>138</v>
      </c>
      <c r="F75" s="4">
        <v>248</v>
      </c>
      <c r="G75" s="4">
        <v>122</v>
      </c>
      <c r="H75" s="4">
        <v>135</v>
      </c>
      <c r="I75" s="4">
        <v>422</v>
      </c>
      <c r="J75" s="4">
        <v>212</v>
      </c>
      <c r="K75" s="4">
        <v>8</v>
      </c>
      <c r="L75" s="4">
        <v>311</v>
      </c>
      <c r="M75" s="4">
        <v>265</v>
      </c>
      <c r="N75" s="4">
        <v>190</v>
      </c>
      <c r="O75" s="4">
        <v>10</v>
      </c>
      <c r="P75" s="4">
        <v>204</v>
      </c>
      <c r="Q75" s="4">
        <v>273</v>
      </c>
      <c r="R75" s="4">
        <v>351</v>
      </c>
      <c r="S75" s="4">
        <v>208</v>
      </c>
      <c r="T75" s="4">
        <v>62</v>
      </c>
      <c r="U75" s="4">
        <v>207</v>
      </c>
      <c r="V75" s="4">
        <v>120</v>
      </c>
      <c r="W75" s="4">
        <v>194</v>
      </c>
      <c r="X75" s="4">
        <v>326</v>
      </c>
      <c r="Y75" s="4">
        <v>159</v>
      </c>
      <c r="Z75" s="4">
        <v>18</v>
      </c>
      <c r="AA75" s="4">
        <v>48</v>
      </c>
      <c r="AB75" s="4">
        <v>69</v>
      </c>
      <c r="AC75" s="4">
        <v>269</v>
      </c>
      <c r="AD75" s="4">
        <v>1144</v>
      </c>
      <c r="AE75" s="4">
        <v>386</v>
      </c>
      <c r="AF75" s="4">
        <v>212</v>
      </c>
      <c r="AG75" s="4">
        <v>298</v>
      </c>
      <c r="AH75" s="4">
        <v>220</v>
      </c>
      <c r="AI75" s="4">
        <v>334</v>
      </c>
      <c r="AJ75" s="4">
        <v>451</v>
      </c>
      <c r="AK75" s="4">
        <v>219</v>
      </c>
      <c r="AL75" s="4">
        <v>0</v>
      </c>
      <c r="AM75" s="4">
        <v>1</v>
      </c>
      <c r="AN75" s="4">
        <v>84</v>
      </c>
      <c r="AO75" s="4">
        <v>454</v>
      </c>
      <c r="AP75" s="4">
        <v>120</v>
      </c>
      <c r="AQ75" s="4">
        <v>138</v>
      </c>
      <c r="AR75" s="4">
        <v>520</v>
      </c>
      <c r="AS75" s="4">
        <v>163</v>
      </c>
      <c r="AT75" s="4">
        <v>259</v>
      </c>
      <c r="AU75" s="4">
        <v>202</v>
      </c>
      <c r="AV75" s="4">
        <v>38</v>
      </c>
      <c r="AW75" s="4">
        <v>346</v>
      </c>
      <c r="AX75" s="4">
        <v>419</v>
      </c>
      <c r="AY75" s="4">
        <v>110</v>
      </c>
      <c r="AZ75" s="4">
        <v>223</v>
      </c>
      <c r="BA75" s="4">
        <v>449</v>
      </c>
      <c r="BB75" s="4">
        <v>174</v>
      </c>
      <c r="BC75" s="4">
        <v>157</v>
      </c>
      <c r="BD75" s="4">
        <v>461</v>
      </c>
      <c r="BE75" s="4">
        <v>211</v>
      </c>
      <c r="BF75" s="4">
        <v>62</v>
      </c>
      <c r="BG75" s="4">
        <v>152</v>
      </c>
      <c r="BH75" s="4">
        <v>53</v>
      </c>
      <c r="BI75" s="4">
        <v>190</v>
      </c>
      <c r="BJ75" s="4">
        <v>214</v>
      </c>
      <c r="BK75" s="4">
        <v>389</v>
      </c>
      <c r="BL75" s="4">
        <v>263</v>
      </c>
      <c r="BM75" s="4">
        <v>260</v>
      </c>
      <c r="BN75" s="4">
        <v>237</v>
      </c>
      <c r="BO75" s="4">
        <v>142</v>
      </c>
      <c r="BP75" s="4">
        <v>352</v>
      </c>
      <c r="BQ75" s="4">
        <v>234</v>
      </c>
      <c r="BR75" s="4">
        <v>38</v>
      </c>
      <c r="BS75" s="4">
        <v>644</v>
      </c>
      <c r="BT75" s="4">
        <v>65</v>
      </c>
      <c r="BU75" s="4">
        <v>65</v>
      </c>
      <c r="BV75" s="4">
        <v>276</v>
      </c>
      <c r="BW75" s="4">
        <v>91</v>
      </c>
      <c r="BX75" s="4">
        <v>341</v>
      </c>
      <c r="BY75" s="4">
        <v>374</v>
      </c>
      <c r="BZ75" s="4">
        <v>132</v>
      </c>
      <c r="CA75" s="4">
        <v>41</v>
      </c>
      <c r="CB75" s="4">
        <v>107</v>
      </c>
      <c r="CC75" s="4">
        <v>150</v>
      </c>
      <c r="CD75" s="4">
        <v>12</v>
      </c>
      <c r="CE75" s="4">
        <v>638</v>
      </c>
      <c r="CF75" s="4">
        <v>126</v>
      </c>
      <c r="CG75" s="4">
        <v>33</v>
      </c>
      <c r="CH75" s="4">
        <v>171</v>
      </c>
      <c r="CI75" s="4">
        <v>57</v>
      </c>
      <c r="CJ75" s="4">
        <v>149</v>
      </c>
      <c r="CK75" s="4">
        <v>110</v>
      </c>
      <c r="CL75" s="4">
        <v>86</v>
      </c>
    </row>
    <row r="76" spans="1:90" x14ac:dyDescent="0.25">
      <c r="A76" s="4" t="s">
        <v>170</v>
      </c>
      <c r="B76" s="4">
        <v>9</v>
      </c>
      <c r="C76" s="4">
        <v>20</v>
      </c>
      <c r="D76" s="4">
        <v>18</v>
      </c>
      <c r="E76" s="4">
        <v>15</v>
      </c>
      <c r="F76" s="4">
        <v>35</v>
      </c>
      <c r="G76" s="4">
        <v>14</v>
      </c>
      <c r="H76" s="4">
        <v>15</v>
      </c>
      <c r="I76" s="4">
        <v>16</v>
      </c>
      <c r="J76" s="4">
        <v>16</v>
      </c>
      <c r="K76" s="4">
        <v>0</v>
      </c>
      <c r="L76" s="4">
        <v>11</v>
      </c>
      <c r="M76" s="4">
        <v>2</v>
      </c>
      <c r="N76" s="4">
        <v>4</v>
      </c>
      <c r="O76" s="4">
        <v>1</v>
      </c>
      <c r="P76" s="4">
        <v>0</v>
      </c>
      <c r="Q76" s="4">
        <v>0</v>
      </c>
      <c r="R76" s="4">
        <v>22</v>
      </c>
      <c r="S76" s="4">
        <v>2</v>
      </c>
      <c r="T76" s="4">
        <v>3</v>
      </c>
      <c r="U76" s="4">
        <v>29</v>
      </c>
      <c r="V76" s="4">
        <v>12</v>
      </c>
      <c r="W76" s="4">
        <v>72</v>
      </c>
      <c r="X76" s="4">
        <v>56</v>
      </c>
      <c r="Y76" s="4">
        <v>17</v>
      </c>
      <c r="Z76" s="4">
        <v>2</v>
      </c>
      <c r="AA76" s="4">
        <v>0</v>
      </c>
      <c r="AB76" s="4">
        <v>4</v>
      </c>
      <c r="AC76" s="4">
        <v>0</v>
      </c>
      <c r="AD76" s="4">
        <v>80</v>
      </c>
      <c r="AE76" s="4">
        <v>6</v>
      </c>
      <c r="AF76" s="4">
        <v>7</v>
      </c>
      <c r="AG76" s="4">
        <v>7</v>
      </c>
      <c r="AH76" s="4">
        <v>16</v>
      </c>
      <c r="AI76" s="4">
        <v>0</v>
      </c>
      <c r="AJ76" s="4">
        <v>0</v>
      </c>
      <c r="AK76" s="4">
        <v>1</v>
      </c>
      <c r="AL76" s="4">
        <v>0</v>
      </c>
      <c r="AM76" s="4">
        <v>0</v>
      </c>
      <c r="AN76" s="4">
        <v>20</v>
      </c>
      <c r="AO76" s="4">
        <v>18</v>
      </c>
      <c r="AP76" s="4">
        <v>5</v>
      </c>
      <c r="AQ76" s="4">
        <v>1</v>
      </c>
      <c r="AR76" s="4">
        <v>1</v>
      </c>
      <c r="AS76" s="4">
        <v>1</v>
      </c>
      <c r="AT76" s="4">
        <v>8</v>
      </c>
      <c r="AU76" s="4">
        <v>21</v>
      </c>
      <c r="AV76" s="4">
        <v>1</v>
      </c>
      <c r="AW76" s="4">
        <v>7</v>
      </c>
      <c r="AX76" s="4">
        <v>43</v>
      </c>
      <c r="AY76" s="4">
        <v>6</v>
      </c>
      <c r="AZ76" s="4">
        <v>16</v>
      </c>
      <c r="BA76" s="4">
        <v>15</v>
      </c>
      <c r="BB76" s="4">
        <v>4</v>
      </c>
      <c r="BC76" s="4">
        <v>15</v>
      </c>
      <c r="BD76" s="4">
        <v>22</v>
      </c>
      <c r="BE76" s="4">
        <v>18</v>
      </c>
      <c r="BF76" s="4">
        <v>5</v>
      </c>
      <c r="BG76" s="4">
        <v>5</v>
      </c>
      <c r="BH76" s="4">
        <v>11</v>
      </c>
      <c r="BI76" s="4">
        <v>2</v>
      </c>
      <c r="BJ76" s="4">
        <v>23</v>
      </c>
      <c r="BK76" s="4">
        <v>16</v>
      </c>
      <c r="BL76" s="4">
        <v>46</v>
      </c>
      <c r="BM76" s="4">
        <v>62</v>
      </c>
      <c r="BN76" s="4">
        <v>44</v>
      </c>
      <c r="BO76" s="4">
        <v>32</v>
      </c>
      <c r="BP76" s="4">
        <v>38</v>
      </c>
      <c r="BQ76" s="4">
        <v>20</v>
      </c>
      <c r="BR76" s="4">
        <v>1</v>
      </c>
      <c r="BS76" s="4">
        <v>3</v>
      </c>
      <c r="BT76" s="4">
        <v>1</v>
      </c>
      <c r="BU76" s="4">
        <v>0</v>
      </c>
      <c r="BV76" s="4">
        <v>4</v>
      </c>
      <c r="BW76" s="4">
        <v>0</v>
      </c>
      <c r="BX76" s="4">
        <v>2</v>
      </c>
      <c r="BY76" s="4">
        <v>2</v>
      </c>
      <c r="BZ76" s="4">
        <v>2</v>
      </c>
      <c r="CA76" s="4">
        <v>0</v>
      </c>
      <c r="CB76" s="4">
        <v>4</v>
      </c>
      <c r="CC76" s="4">
        <v>1</v>
      </c>
      <c r="CD76" s="4">
        <v>2</v>
      </c>
      <c r="CE76" s="4">
        <v>45</v>
      </c>
      <c r="CF76" s="4">
        <v>19</v>
      </c>
      <c r="CG76" s="4">
        <v>3</v>
      </c>
      <c r="CH76" s="4">
        <v>31</v>
      </c>
      <c r="CI76" s="4">
        <v>0</v>
      </c>
      <c r="CJ76" s="4">
        <v>35</v>
      </c>
      <c r="CK76" s="4">
        <v>16</v>
      </c>
      <c r="CL76" s="4">
        <v>8</v>
      </c>
    </row>
    <row r="77" spans="1:90" x14ac:dyDescent="0.25">
      <c r="A77" s="4" t="s">
        <v>171</v>
      </c>
      <c r="B77" s="4">
        <v>21</v>
      </c>
      <c r="C77" s="4">
        <v>20</v>
      </c>
      <c r="D77" s="4">
        <v>23</v>
      </c>
      <c r="E77" s="4">
        <v>16</v>
      </c>
      <c r="F77" s="4">
        <v>52</v>
      </c>
      <c r="G77" s="4">
        <v>14</v>
      </c>
      <c r="H77" s="4">
        <v>16</v>
      </c>
      <c r="I77" s="4">
        <v>42</v>
      </c>
      <c r="J77" s="4">
        <v>28</v>
      </c>
      <c r="K77" s="4">
        <v>1</v>
      </c>
      <c r="L77" s="4">
        <v>27</v>
      </c>
      <c r="M77" s="4">
        <v>31</v>
      </c>
      <c r="N77" s="4">
        <v>18.5</v>
      </c>
      <c r="O77" s="4">
        <v>4</v>
      </c>
      <c r="P77" s="4">
        <v>22</v>
      </c>
      <c r="Q77" s="4">
        <v>35</v>
      </c>
      <c r="R77" s="4">
        <v>51</v>
      </c>
      <c r="S77" s="4">
        <v>30</v>
      </c>
      <c r="T77" s="4">
        <v>11</v>
      </c>
      <c r="U77" s="4">
        <v>18</v>
      </c>
      <c r="V77" s="4">
        <v>19</v>
      </c>
      <c r="W77" s="4">
        <v>20</v>
      </c>
      <c r="X77" s="4">
        <v>52</v>
      </c>
      <c r="Y77" s="4">
        <v>18</v>
      </c>
      <c r="Z77" s="4">
        <v>2</v>
      </c>
      <c r="AA77" s="4">
        <v>7</v>
      </c>
      <c r="AB77" s="4">
        <v>8</v>
      </c>
      <c r="AC77" s="4">
        <v>21</v>
      </c>
      <c r="AD77" s="4">
        <v>55</v>
      </c>
      <c r="AE77" s="4">
        <v>39</v>
      </c>
      <c r="AF77" s="4">
        <v>31</v>
      </c>
      <c r="AG77" s="4">
        <v>30</v>
      </c>
      <c r="AH77" s="4">
        <v>34</v>
      </c>
      <c r="AI77" s="4">
        <v>19</v>
      </c>
      <c r="AJ77" s="4">
        <v>53</v>
      </c>
      <c r="AK77" s="4">
        <v>29</v>
      </c>
      <c r="AL77" s="4">
        <v>0</v>
      </c>
      <c r="AM77" s="4">
        <v>0</v>
      </c>
      <c r="AN77" s="4">
        <v>22</v>
      </c>
      <c r="AO77" s="4">
        <v>56</v>
      </c>
      <c r="AP77" s="4">
        <v>22</v>
      </c>
      <c r="AQ77" s="4">
        <v>24</v>
      </c>
      <c r="AR77" s="4">
        <v>61</v>
      </c>
      <c r="AS77" s="4">
        <v>17</v>
      </c>
      <c r="AT77" s="4">
        <v>22</v>
      </c>
      <c r="AU77" s="4">
        <v>36</v>
      </c>
      <c r="AV77" s="4">
        <v>5</v>
      </c>
      <c r="AW77" s="4">
        <v>48</v>
      </c>
      <c r="AX77" s="4">
        <v>58</v>
      </c>
      <c r="AY77" s="4">
        <v>26</v>
      </c>
      <c r="AZ77" s="4">
        <v>19</v>
      </c>
      <c r="BA77" s="4">
        <v>49</v>
      </c>
      <c r="BB77" s="4">
        <v>17</v>
      </c>
      <c r="BC77" s="4">
        <v>14</v>
      </c>
      <c r="BD77" s="4">
        <v>49</v>
      </c>
      <c r="BE77" s="4">
        <v>19</v>
      </c>
      <c r="BF77" s="4">
        <v>9</v>
      </c>
      <c r="BG77" s="4">
        <v>23</v>
      </c>
      <c r="BH77" s="4">
        <v>10</v>
      </c>
      <c r="BI77" s="4">
        <v>20</v>
      </c>
      <c r="BJ77" s="4">
        <v>49</v>
      </c>
      <c r="BK77" s="4">
        <v>38</v>
      </c>
      <c r="BL77" s="4">
        <v>20</v>
      </c>
      <c r="BM77" s="4">
        <v>49</v>
      </c>
      <c r="BN77" s="4">
        <v>26</v>
      </c>
      <c r="BO77" s="4">
        <v>27</v>
      </c>
      <c r="BP77" s="4">
        <v>72</v>
      </c>
      <c r="BQ77" s="4">
        <v>25</v>
      </c>
      <c r="BR77" s="4">
        <v>9</v>
      </c>
      <c r="BS77" s="4">
        <v>90.5</v>
      </c>
      <c r="BT77" s="4">
        <v>9</v>
      </c>
      <c r="BU77" s="4">
        <v>10</v>
      </c>
      <c r="BV77" s="4">
        <v>84</v>
      </c>
      <c r="BW77" s="4">
        <v>16</v>
      </c>
      <c r="BX77" s="4">
        <v>61</v>
      </c>
      <c r="BY77" s="4">
        <v>101</v>
      </c>
      <c r="BZ77" s="4">
        <v>22</v>
      </c>
      <c r="CA77" s="4">
        <v>4</v>
      </c>
      <c r="CB77" s="4">
        <v>36</v>
      </c>
      <c r="CC77" s="4">
        <v>25</v>
      </c>
      <c r="CD77" s="4">
        <v>3</v>
      </c>
      <c r="CE77" s="4">
        <v>135</v>
      </c>
      <c r="CF77" s="4">
        <v>24</v>
      </c>
      <c r="CG77" s="4">
        <v>4</v>
      </c>
      <c r="CH77" s="4">
        <v>25</v>
      </c>
      <c r="CI77" s="4">
        <v>12</v>
      </c>
      <c r="CJ77" s="4">
        <v>33</v>
      </c>
      <c r="CK77" s="4">
        <v>42</v>
      </c>
      <c r="CL77" s="4">
        <v>13</v>
      </c>
    </row>
    <row r="78" spans="1:90" x14ac:dyDescent="0.25">
      <c r="A78" s="4" t="s">
        <v>172</v>
      </c>
      <c r="B78" s="4">
        <v>105</v>
      </c>
      <c r="C78" s="4">
        <v>70</v>
      </c>
      <c r="D78" s="4">
        <v>70</v>
      </c>
      <c r="E78" s="4">
        <v>75</v>
      </c>
      <c r="F78" s="4">
        <v>112</v>
      </c>
      <c r="G78" s="4">
        <v>56</v>
      </c>
      <c r="H78" s="4">
        <v>71</v>
      </c>
      <c r="I78" s="4">
        <v>75</v>
      </c>
      <c r="J78" s="4">
        <v>72</v>
      </c>
      <c r="K78" s="4">
        <v>62</v>
      </c>
      <c r="L78" s="4">
        <v>81</v>
      </c>
      <c r="M78" s="4">
        <v>75</v>
      </c>
      <c r="N78" s="4">
        <v>21</v>
      </c>
      <c r="O78" s="4">
        <v>10</v>
      </c>
      <c r="P78" s="4">
        <v>23</v>
      </c>
      <c r="Q78" s="4">
        <v>29</v>
      </c>
      <c r="R78" s="4">
        <v>43</v>
      </c>
      <c r="S78" s="4">
        <v>27</v>
      </c>
      <c r="T78" s="4">
        <v>8</v>
      </c>
      <c r="U78" s="4">
        <v>17</v>
      </c>
      <c r="V78" s="4">
        <v>24</v>
      </c>
      <c r="W78" s="4">
        <v>130</v>
      </c>
      <c r="X78" s="4">
        <v>48</v>
      </c>
      <c r="Y78" s="4">
        <v>30</v>
      </c>
      <c r="Z78" s="4">
        <v>12</v>
      </c>
      <c r="AA78" s="4">
        <v>6</v>
      </c>
      <c r="AB78" s="4">
        <v>37</v>
      </c>
      <c r="AC78" s="4">
        <v>56</v>
      </c>
      <c r="AD78" s="4">
        <v>223</v>
      </c>
      <c r="AE78" s="4">
        <v>70</v>
      </c>
      <c r="AF78" s="4">
        <v>77</v>
      </c>
      <c r="AG78" s="4">
        <v>41</v>
      </c>
      <c r="AH78" s="4">
        <v>47</v>
      </c>
      <c r="AI78" s="4">
        <v>46</v>
      </c>
      <c r="AJ78" s="4">
        <v>17</v>
      </c>
      <c r="AK78" s="4">
        <v>26</v>
      </c>
      <c r="AL78" s="4">
        <v>0</v>
      </c>
      <c r="AM78" s="4">
        <v>0</v>
      </c>
      <c r="AN78" s="4">
        <v>60</v>
      </c>
      <c r="AO78" s="4">
        <v>30</v>
      </c>
      <c r="AP78" s="4">
        <v>27</v>
      </c>
      <c r="AQ78" s="4">
        <v>63</v>
      </c>
      <c r="AR78" s="4">
        <v>39</v>
      </c>
      <c r="AS78" s="4">
        <v>13</v>
      </c>
      <c r="AT78" s="4">
        <v>94</v>
      </c>
      <c r="AU78" s="4">
        <v>36</v>
      </c>
      <c r="AV78" s="4">
        <v>17</v>
      </c>
      <c r="AW78" s="4">
        <v>133</v>
      </c>
      <c r="AX78" s="4">
        <v>64</v>
      </c>
      <c r="AY78" s="4">
        <v>39</v>
      </c>
      <c r="AZ78" s="4">
        <v>154</v>
      </c>
      <c r="BA78" s="4">
        <v>61</v>
      </c>
      <c r="BB78" s="4">
        <v>72</v>
      </c>
      <c r="BC78" s="4">
        <v>107</v>
      </c>
      <c r="BD78" s="4">
        <v>126</v>
      </c>
      <c r="BE78" s="4">
        <v>67</v>
      </c>
      <c r="BF78" s="4">
        <v>29</v>
      </c>
      <c r="BG78" s="4">
        <v>13</v>
      </c>
      <c r="BH78" s="4">
        <v>18</v>
      </c>
      <c r="BI78" s="4">
        <v>34</v>
      </c>
      <c r="BJ78" s="4">
        <v>25</v>
      </c>
      <c r="BK78" s="4">
        <v>98</v>
      </c>
      <c r="BL78" s="4">
        <v>149</v>
      </c>
      <c r="BM78" s="4">
        <v>30</v>
      </c>
      <c r="BN78" s="4">
        <v>117</v>
      </c>
      <c r="BO78" s="4">
        <v>33</v>
      </c>
      <c r="BP78" s="4">
        <v>16</v>
      </c>
      <c r="BQ78" s="4">
        <v>20</v>
      </c>
      <c r="BR78" s="4">
        <v>8</v>
      </c>
      <c r="BS78" s="4">
        <v>18</v>
      </c>
      <c r="BT78" s="4">
        <v>11</v>
      </c>
      <c r="BU78" s="4">
        <v>10</v>
      </c>
      <c r="BV78" s="4">
        <v>32</v>
      </c>
      <c r="BW78" s="4">
        <v>21</v>
      </c>
      <c r="BX78" s="4">
        <v>74</v>
      </c>
      <c r="BY78" s="4">
        <v>20</v>
      </c>
      <c r="BZ78" s="4">
        <v>40</v>
      </c>
      <c r="CA78" s="4">
        <v>18</v>
      </c>
      <c r="CB78" s="4">
        <v>20</v>
      </c>
      <c r="CC78" s="4">
        <v>21</v>
      </c>
      <c r="CD78" s="4">
        <v>13</v>
      </c>
      <c r="CE78" s="4">
        <v>62</v>
      </c>
      <c r="CF78" s="4">
        <v>41</v>
      </c>
      <c r="CG78" s="4">
        <v>9</v>
      </c>
      <c r="CH78" s="4">
        <v>63</v>
      </c>
      <c r="CI78" s="4">
        <v>15</v>
      </c>
      <c r="CJ78" s="4">
        <v>107</v>
      </c>
      <c r="CK78" s="4">
        <v>15</v>
      </c>
      <c r="CL78" s="4">
        <v>17</v>
      </c>
    </row>
    <row r="79" spans="1:90" x14ac:dyDescent="0.25">
      <c r="A79" s="4" t="s">
        <v>173</v>
      </c>
      <c r="B79" s="4">
        <v>18.5</v>
      </c>
      <c r="C79" s="4">
        <v>38.5</v>
      </c>
      <c r="D79" s="4">
        <v>32</v>
      </c>
      <c r="E79" s="4">
        <v>39.5</v>
      </c>
      <c r="F79" s="4">
        <v>46.5</v>
      </c>
      <c r="G79" s="4">
        <v>40.5</v>
      </c>
      <c r="H79" s="4">
        <v>35</v>
      </c>
      <c r="I79" s="4">
        <v>35</v>
      </c>
      <c r="J79" s="4">
        <v>27</v>
      </c>
      <c r="K79" s="4">
        <v>115.5</v>
      </c>
      <c r="L79" s="4">
        <v>18.5</v>
      </c>
      <c r="M79" s="4">
        <v>67</v>
      </c>
      <c r="N79" s="4">
        <v>49</v>
      </c>
      <c r="O79" s="4">
        <v>3</v>
      </c>
      <c r="P79" s="4">
        <v>54</v>
      </c>
      <c r="Q79" s="4">
        <v>67.5</v>
      </c>
      <c r="R79" s="4">
        <v>23</v>
      </c>
      <c r="S79" s="4">
        <v>51</v>
      </c>
      <c r="T79" s="4">
        <v>8</v>
      </c>
      <c r="U79" s="4">
        <v>10</v>
      </c>
      <c r="V79" s="4">
        <v>38</v>
      </c>
      <c r="W79" s="4">
        <v>81.5</v>
      </c>
      <c r="X79" s="4">
        <v>21</v>
      </c>
      <c r="Y79" s="4">
        <v>24</v>
      </c>
      <c r="Z79" s="4">
        <v>11</v>
      </c>
      <c r="AA79" s="4">
        <v>11</v>
      </c>
      <c r="AB79" s="4">
        <v>37</v>
      </c>
      <c r="AC79" s="4">
        <v>79</v>
      </c>
      <c r="AD79" s="4">
        <v>38</v>
      </c>
      <c r="AE79" s="4">
        <v>94</v>
      </c>
      <c r="AF79" s="4">
        <v>73</v>
      </c>
      <c r="AG79" s="4">
        <v>40</v>
      </c>
      <c r="AH79" s="4">
        <v>74</v>
      </c>
      <c r="AI79" s="4">
        <v>71.5</v>
      </c>
      <c r="AJ79" s="4">
        <v>39</v>
      </c>
      <c r="AK79" s="4">
        <v>60</v>
      </c>
      <c r="AL79" s="4">
        <v>0</v>
      </c>
      <c r="AM79" s="4">
        <v>2</v>
      </c>
      <c r="AN79" s="4">
        <v>49</v>
      </c>
      <c r="AO79" s="4">
        <v>20</v>
      </c>
      <c r="AP79" s="4">
        <v>37</v>
      </c>
      <c r="AQ79" s="4">
        <v>100.5</v>
      </c>
      <c r="AR79" s="4">
        <v>51.5</v>
      </c>
      <c r="AS79" s="4">
        <v>47</v>
      </c>
      <c r="AT79" s="4">
        <v>19</v>
      </c>
      <c r="AU79" s="4">
        <v>10</v>
      </c>
      <c r="AV79" s="4">
        <v>20.5</v>
      </c>
      <c r="AW79" s="4">
        <v>29.5</v>
      </c>
      <c r="AX79" s="4">
        <v>14</v>
      </c>
      <c r="AY79" s="4">
        <v>48</v>
      </c>
      <c r="AZ79" s="4">
        <v>71.5</v>
      </c>
      <c r="BA79" s="4">
        <v>23</v>
      </c>
      <c r="BB79" s="4">
        <v>31.5</v>
      </c>
      <c r="BC79" s="4">
        <v>49.5</v>
      </c>
      <c r="BD79" s="4">
        <v>39</v>
      </c>
      <c r="BE79" s="4">
        <v>80.5</v>
      </c>
      <c r="BF79" s="4">
        <v>30</v>
      </c>
      <c r="BG79" s="4">
        <v>10</v>
      </c>
      <c r="BH79" s="4">
        <v>31</v>
      </c>
      <c r="BI79" s="4">
        <v>37.5</v>
      </c>
      <c r="BJ79" s="4">
        <v>11</v>
      </c>
      <c r="BK79" s="4">
        <v>137</v>
      </c>
      <c r="BL79" s="4">
        <v>97.5</v>
      </c>
      <c r="BM79" s="4">
        <v>19</v>
      </c>
      <c r="BN79" s="4">
        <v>73</v>
      </c>
      <c r="BO79" s="4">
        <v>40</v>
      </c>
      <c r="BP79" s="4">
        <v>17.5</v>
      </c>
      <c r="BQ79" s="4">
        <v>52.5</v>
      </c>
      <c r="BR79" s="4">
        <v>17</v>
      </c>
      <c r="BS79" s="4">
        <v>20</v>
      </c>
      <c r="BT79" s="4">
        <v>11</v>
      </c>
      <c r="BU79" s="4">
        <v>26</v>
      </c>
      <c r="BV79" s="4">
        <v>16</v>
      </c>
      <c r="BW79" s="4">
        <v>29</v>
      </c>
      <c r="BX79" s="4">
        <v>89</v>
      </c>
      <c r="BY79" s="4">
        <v>14</v>
      </c>
      <c r="BZ79" s="4">
        <v>33</v>
      </c>
      <c r="CA79" s="4">
        <v>11</v>
      </c>
      <c r="CB79" s="4">
        <v>13</v>
      </c>
      <c r="CC79" s="4">
        <v>39</v>
      </c>
      <c r="CD79" s="4">
        <v>10</v>
      </c>
      <c r="CE79" s="4">
        <v>30</v>
      </c>
      <c r="CF79" s="4">
        <v>42</v>
      </c>
      <c r="CG79" s="4">
        <v>20</v>
      </c>
      <c r="CH79" s="4">
        <v>46</v>
      </c>
      <c r="CI79" s="4">
        <v>24</v>
      </c>
      <c r="CJ79" s="4">
        <v>71.5</v>
      </c>
      <c r="CK79" s="4">
        <v>5</v>
      </c>
      <c r="CL79" s="4">
        <v>34</v>
      </c>
    </row>
    <row r="80" spans="1:90" x14ac:dyDescent="0.25">
      <c r="A80" s="4" t="s">
        <v>174</v>
      </c>
      <c r="B80" s="4">
        <v>123</v>
      </c>
      <c r="C80" s="4">
        <v>92</v>
      </c>
      <c r="D80" s="4">
        <v>64</v>
      </c>
      <c r="E80" s="4">
        <v>56</v>
      </c>
      <c r="F80" s="4">
        <v>126</v>
      </c>
      <c r="G80" s="4">
        <v>37</v>
      </c>
      <c r="H80" s="4">
        <v>72</v>
      </c>
      <c r="I80" s="4">
        <v>125</v>
      </c>
      <c r="J80" s="4">
        <v>66</v>
      </c>
      <c r="K80" s="4">
        <v>8</v>
      </c>
      <c r="L80" s="4">
        <v>104</v>
      </c>
      <c r="M80" s="4">
        <v>85</v>
      </c>
      <c r="N80" s="4">
        <v>62</v>
      </c>
      <c r="O80" s="4">
        <v>13</v>
      </c>
      <c r="P80" s="4">
        <v>72</v>
      </c>
      <c r="Q80" s="4">
        <v>104</v>
      </c>
      <c r="R80" s="4">
        <v>111</v>
      </c>
      <c r="S80" s="4">
        <v>81</v>
      </c>
      <c r="T80" s="4">
        <v>36</v>
      </c>
      <c r="U80" s="4">
        <v>47</v>
      </c>
      <c r="V80" s="4">
        <v>48</v>
      </c>
      <c r="W80" s="4">
        <v>91</v>
      </c>
      <c r="X80" s="4">
        <v>152</v>
      </c>
      <c r="Y80" s="4">
        <v>71</v>
      </c>
      <c r="Z80" s="4">
        <v>20</v>
      </c>
      <c r="AA80" s="4">
        <v>88</v>
      </c>
      <c r="AB80" s="4">
        <v>53</v>
      </c>
      <c r="AC80" s="4">
        <v>120</v>
      </c>
      <c r="AD80" s="4">
        <v>318</v>
      </c>
      <c r="AE80" s="4">
        <v>135</v>
      </c>
      <c r="AF80" s="4">
        <v>124</v>
      </c>
      <c r="AG80" s="4">
        <v>128</v>
      </c>
      <c r="AH80" s="4">
        <v>142</v>
      </c>
      <c r="AI80" s="4">
        <v>119</v>
      </c>
      <c r="AJ80" s="4">
        <v>139</v>
      </c>
      <c r="AK80" s="4">
        <v>109</v>
      </c>
      <c r="AL80" s="4">
        <v>0</v>
      </c>
      <c r="AM80" s="4">
        <v>4</v>
      </c>
      <c r="AN80" s="4">
        <v>73</v>
      </c>
      <c r="AO80" s="4">
        <v>108</v>
      </c>
      <c r="AP80" s="4">
        <v>56</v>
      </c>
      <c r="AQ80" s="4">
        <v>140</v>
      </c>
      <c r="AR80" s="4">
        <v>198</v>
      </c>
      <c r="AS80" s="4">
        <v>74</v>
      </c>
      <c r="AT80" s="4">
        <v>96</v>
      </c>
      <c r="AU80" s="4">
        <v>99</v>
      </c>
      <c r="AV80" s="4">
        <v>14</v>
      </c>
      <c r="AW80" s="4">
        <v>104</v>
      </c>
      <c r="AX80" s="4">
        <v>101</v>
      </c>
      <c r="AY80" s="4">
        <v>63</v>
      </c>
      <c r="AZ80" s="4">
        <v>131</v>
      </c>
      <c r="BA80" s="4">
        <v>131</v>
      </c>
      <c r="BB80" s="4">
        <v>58</v>
      </c>
      <c r="BC80" s="4">
        <v>145</v>
      </c>
      <c r="BD80" s="4">
        <v>267</v>
      </c>
      <c r="BE80" s="4">
        <v>108</v>
      </c>
      <c r="BF80" s="4">
        <v>77</v>
      </c>
      <c r="BG80" s="4">
        <v>120</v>
      </c>
      <c r="BH80" s="4">
        <v>45</v>
      </c>
      <c r="BI80" s="4">
        <v>72</v>
      </c>
      <c r="BJ80" s="4">
        <v>85</v>
      </c>
      <c r="BK80" s="4">
        <v>171</v>
      </c>
      <c r="BL80" s="4">
        <v>161</v>
      </c>
      <c r="BM80" s="4">
        <v>132</v>
      </c>
      <c r="BN80" s="4">
        <v>120</v>
      </c>
      <c r="BO80" s="4">
        <v>125</v>
      </c>
      <c r="BP80" s="4">
        <v>136</v>
      </c>
      <c r="BQ80" s="4">
        <v>113</v>
      </c>
      <c r="BR80" s="4">
        <v>82</v>
      </c>
      <c r="BS80" s="4">
        <v>199</v>
      </c>
      <c r="BT80" s="4">
        <v>57</v>
      </c>
      <c r="BU80" s="4">
        <v>95</v>
      </c>
      <c r="BV80" s="4">
        <v>191</v>
      </c>
      <c r="BW80" s="4">
        <v>83</v>
      </c>
      <c r="BX80" s="4">
        <v>118</v>
      </c>
      <c r="BY80" s="4">
        <v>164</v>
      </c>
      <c r="BZ80" s="4">
        <v>40</v>
      </c>
      <c r="CA80" s="4">
        <v>23</v>
      </c>
      <c r="CB80" s="4">
        <v>86</v>
      </c>
      <c r="CC80" s="4">
        <v>53</v>
      </c>
      <c r="CD80" s="4">
        <v>19</v>
      </c>
      <c r="CE80" s="4">
        <v>151</v>
      </c>
      <c r="CF80" s="4">
        <v>77</v>
      </c>
      <c r="CG80" s="4">
        <v>23</v>
      </c>
      <c r="CH80" s="4">
        <v>70</v>
      </c>
      <c r="CI80" s="4">
        <v>34</v>
      </c>
      <c r="CJ80" s="4">
        <v>163</v>
      </c>
      <c r="CK80" s="4">
        <v>75</v>
      </c>
      <c r="CL80" s="4">
        <v>54</v>
      </c>
    </row>
    <row r="81" spans="1:91" x14ac:dyDescent="0.25">
      <c r="A81" s="4" t="s">
        <v>175</v>
      </c>
      <c r="B81" s="4">
        <v>0</v>
      </c>
      <c r="C81" s="4">
        <v>3</v>
      </c>
      <c r="D81" s="4">
        <v>0</v>
      </c>
      <c r="E81" s="4">
        <v>0</v>
      </c>
      <c r="F81" s="4">
        <v>11</v>
      </c>
      <c r="G81" s="4">
        <v>0</v>
      </c>
      <c r="H81" s="4">
        <v>0</v>
      </c>
      <c r="I81" s="4">
        <v>13</v>
      </c>
      <c r="J81" s="4">
        <v>0</v>
      </c>
      <c r="K81" s="4">
        <v>0</v>
      </c>
      <c r="L81" s="4">
        <v>9</v>
      </c>
      <c r="M81" s="4">
        <v>0</v>
      </c>
      <c r="N81" s="4">
        <v>0</v>
      </c>
      <c r="O81" s="4">
        <v>2</v>
      </c>
      <c r="P81" s="4">
        <v>0</v>
      </c>
      <c r="Q81" s="4">
        <v>0</v>
      </c>
      <c r="R81" s="4">
        <v>17</v>
      </c>
      <c r="S81" s="4">
        <v>0</v>
      </c>
      <c r="T81" s="4">
        <v>0</v>
      </c>
      <c r="U81" s="4">
        <v>17</v>
      </c>
      <c r="V81" s="4">
        <v>0</v>
      </c>
      <c r="W81" s="4">
        <v>0</v>
      </c>
      <c r="X81" s="4">
        <v>21</v>
      </c>
      <c r="Y81" s="4">
        <v>0</v>
      </c>
      <c r="Z81" s="4">
        <v>0</v>
      </c>
      <c r="AA81" s="4">
        <v>2</v>
      </c>
      <c r="AB81" s="4">
        <v>0</v>
      </c>
      <c r="AC81" s="4">
        <v>0</v>
      </c>
      <c r="AD81" s="4">
        <v>113</v>
      </c>
      <c r="AE81" s="4">
        <v>0</v>
      </c>
      <c r="AF81" s="4">
        <v>0</v>
      </c>
      <c r="AG81" s="4">
        <v>11</v>
      </c>
      <c r="AH81" s="4">
        <v>0</v>
      </c>
      <c r="AI81" s="4">
        <v>0</v>
      </c>
      <c r="AJ81" s="4">
        <v>12</v>
      </c>
      <c r="AK81" s="4">
        <v>0</v>
      </c>
      <c r="AL81" s="4">
        <v>0</v>
      </c>
      <c r="AM81" s="4">
        <v>0</v>
      </c>
      <c r="AN81" s="4">
        <v>0</v>
      </c>
      <c r="AO81" s="4">
        <v>18</v>
      </c>
      <c r="AP81" s="4">
        <v>0</v>
      </c>
      <c r="AQ81" s="4">
        <v>0</v>
      </c>
      <c r="AR81" s="4">
        <v>39</v>
      </c>
      <c r="AS81" s="4">
        <v>0</v>
      </c>
      <c r="AT81" s="4">
        <v>0</v>
      </c>
      <c r="AU81" s="4">
        <v>8</v>
      </c>
      <c r="AV81" s="4">
        <v>0</v>
      </c>
      <c r="AW81" s="4">
        <v>0</v>
      </c>
      <c r="AX81" s="4">
        <v>7</v>
      </c>
      <c r="AY81" s="4">
        <v>0</v>
      </c>
      <c r="AZ81" s="4">
        <v>0</v>
      </c>
      <c r="BA81" s="4">
        <v>11</v>
      </c>
      <c r="BB81" s="4">
        <v>0</v>
      </c>
      <c r="BC81" s="4">
        <v>0</v>
      </c>
      <c r="BD81" s="4">
        <v>7</v>
      </c>
      <c r="BE81" s="4">
        <v>0</v>
      </c>
      <c r="BF81" s="4">
        <v>0</v>
      </c>
      <c r="BG81" s="4">
        <v>6</v>
      </c>
      <c r="BH81" s="4">
        <v>0</v>
      </c>
      <c r="BI81" s="4">
        <v>0</v>
      </c>
      <c r="BJ81" s="4">
        <v>3</v>
      </c>
      <c r="BK81" s="4">
        <v>1</v>
      </c>
      <c r="BL81" s="4">
        <v>0</v>
      </c>
      <c r="BM81" s="4">
        <v>15</v>
      </c>
      <c r="BN81" s="4">
        <v>0</v>
      </c>
      <c r="BO81" s="4">
        <v>0</v>
      </c>
      <c r="BP81" s="4">
        <v>9</v>
      </c>
      <c r="BQ81" s="4">
        <v>0</v>
      </c>
      <c r="BR81" s="4">
        <v>0</v>
      </c>
      <c r="BS81" s="4">
        <v>23</v>
      </c>
      <c r="BT81" s="4">
        <v>0</v>
      </c>
      <c r="BU81" s="4">
        <v>0</v>
      </c>
      <c r="BV81" s="4">
        <v>16</v>
      </c>
      <c r="BW81" s="4">
        <v>0</v>
      </c>
      <c r="BX81" s="4">
        <v>0</v>
      </c>
      <c r="BY81" s="4">
        <v>14</v>
      </c>
      <c r="BZ81" s="4">
        <v>0</v>
      </c>
      <c r="CA81" s="4">
        <v>0</v>
      </c>
      <c r="CB81" s="4">
        <v>14</v>
      </c>
      <c r="CC81" s="4">
        <v>0</v>
      </c>
      <c r="CD81" s="4">
        <v>0</v>
      </c>
      <c r="CE81" s="4">
        <v>16</v>
      </c>
      <c r="CF81" s="4">
        <v>0</v>
      </c>
      <c r="CG81" s="4">
        <v>0</v>
      </c>
      <c r="CH81" s="4">
        <v>0</v>
      </c>
      <c r="CI81" s="4">
        <v>0</v>
      </c>
      <c r="CJ81" s="4">
        <v>0</v>
      </c>
      <c r="CK81" s="4">
        <v>3</v>
      </c>
      <c r="CL81" s="4">
        <v>0</v>
      </c>
    </row>
    <row r="82" spans="1:91" x14ac:dyDescent="0.25">
      <c r="A82" s="4" t="s">
        <v>176</v>
      </c>
      <c r="B82" s="4">
        <v>86</v>
      </c>
      <c r="C82" s="4">
        <v>80</v>
      </c>
      <c r="D82" s="4">
        <v>53</v>
      </c>
      <c r="E82" s="4">
        <v>43</v>
      </c>
      <c r="F82" s="4">
        <v>86.5</v>
      </c>
      <c r="G82" s="4">
        <v>40</v>
      </c>
      <c r="H82" s="4">
        <v>75.5</v>
      </c>
      <c r="I82" s="4">
        <v>129.5</v>
      </c>
      <c r="J82" s="4">
        <v>86</v>
      </c>
      <c r="K82" s="4">
        <v>16</v>
      </c>
      <c r="L82" s="4">
        <v>110</v>
      </c>
      <c r="M82" s="4">
        <v>112</v>
      </c>
      <c r="N82" s="4">
        <v>55</v>
      </c>
      <c r="O82" s="4">
        <v>38.5</v>
      </c>
      <c r="P82" s="4">
        <v>33.5</v>
      </c>
      <c r="Q82" s="4">
        <v>73</v>
      </c>
      <c r="R82" s="4">
        <v>129</v>
      </c>
      <c r="S82" s="4">
        <v>74</v>
      </c>
      <c r="T82" s="4">
        <v>33.5</v>
      </c>
      <c r="U82" s="4">
        <v>57</v>
      </c>
      <c r="V82" s="4">
        <v>57</v>
      </c>
      <c r="W82" s="4">
        <v>103</v>
      </c>
      <c r="X82" s="4">
        <v>111</v>
      </c>
      <c r="Y82" s="4">
        <v>95</v>
      </c>
      <c r="Z82" s="4">
        <v>62.5</v>
      </c>
      <c r="AA82" s="4">
        <v>107</v>
      </c>
      <c r="AB82" s="4">
        <v>181</v>
      </c>
      <c r="AC82" s="4">
        <v>95</v>
      </c>
      <c r="AD82" s="4">
        <v>454</v>
      </c>
      <c r="AE82" s="4">
        <v>133</v>
      </c>
      <c r="AF82" s="4">
        <v>73</v>
      </c>
      <c r="AG82" s="4">
        <v>56</v>
      </c>
      <c r="AH82" s="4">
        <v>56</v>
      </c>
      <c r="AI82" s="4">
        <v>77</v>
      </c>
      <c r="AJ82" s="4">
        <v>95.5</v>
      </c>
      <c r="AK82" s="4">
        <v>70</v>
      </c>
      <c r="AL82" s="4">
        <v>0</v>
      </c>
      <c r="AM82" s="4">
        <v>0</v>
      </c>
      <c r="AN82" s="4">
        <v>46</v>
      </c>
      <c r="AO82" s="4">
        <v>83</v>
      </c>
      <c r="AP82" s="4">
        <v>39</v>
      </c>
      <c r="AQ82" s="4">
        <v>65</v>
      </c>
      <c r="AR82" s="4">
        <v>126</v>
      </c>
      <c r="AS82" s="4">
        <v>44</v>
      </c>
      <c r="AT82" s="4">
        <v>88</v>
      </c>
      <c r="AU82" s="4">
        <v>130.5</v>
      </c>
      <c r="AV82" s="4">
        <v>18</v>
      </c>
      <c r="AW82" s="4">
        <v>75.5</v>
      </c>
      <c r="AX82" s="4">
        <v>138.5</v>
      </c>
      <c r="AY82" s="4">
        <v>62</v>
      </c>
      <c r="AZ82" s="4">
        <v>97</v>
      </c>
      <c r="BA82" s="4">
        <v>150</v>
      </c>
      <c r="BB82" s="4">
        <v>36</v>
      </c>
      <c r="BC82" s="4">
        <v>44.5</v>
      </c>
      <c r="BD82" s="4">
        <v>154</v>
      </c>
      <c r="BE82" s="4">
        <v>59</v>
      </c>
      <c r="BF82" s="4">
        <v>95</v>
      </c>
      <c r="BG82" s="4">
        <v>186.5</v>
      </c>
      <c r="BH82" s="4">
        <v>148</v>
      </c>
      <c r="BI82" s="4">
        <v>82</v>
      </c>
      <c r="BJ82" s="4">
        <v>122</v>
      </c>
      <c r="BK82" s="4">
        <v>126</v>
      </c>
      <c r="BL82" s="4">
        <v>143</v>
      </c>
      <c r="BM82" s="4">
        <v>185</v>
      </c>
      <c r="BN82" s="4">
        <v>117.5</v>
      </c>
      <c r="BO82" s="4">
        <v>70</v>
      </c>
      <c r="BP82" s="4">
        <v>119</v>
      </c>
      <c r="BQ82" s="4">
        <v>77.5</v>
      </c>
      <c r="BR82" s="4">
        <v>79</v>
      </c>
      <c r="BS82" s="4">
        <v>227</v>
      </c>
      <c r="BT82" s="4">
        <v>89</v>
      </c>
      <c r="BU82" s="4">
        <v>110</v>
      </c>
      <c r="BV82" s="4">
        <v>292</v>
      </c>
      <c r="BW82" s="4">
        <v>78</v>
      </c>
      <c r="BX82" s="4">
        <v>148</v>
      </c>
      <c r="BY82" s="4">
        <v>257</v>
      </c>
      <c r="BZ82" s="4">
        <v>37.5</v>
      </c>
      <c r="CA82" s="4">
        <v>30</v>
      </c>
      <c r="CB82" s="4">
        <v>202</v>
      </c>
      <c r="CC82" s="4">
        <v>92</v>
      </c>
      <c r="CD82" s="4">
        <v>46</v>
      </c>
      <c r="CE82" s="4">
        <v>216.5</v>
      </c>
      <c r="CF82" s="4">
        <v>65</v>
      </c>
      <c r="CG82" s="4">
        <v>36</v>
      </c>
      <c r="CH82" s="4">
        <v>84.5</v>
      </c>
      <c r="CI82" s="4">
        <v>32</v>
      </c>
      <c r="CJ82" s="4">
        <v>147</v>
      </c>
      <c r="CK82" s="4">
        <v>39</v>
      </c>
      <c r="CL82" s="4">
        <v>52</v>
      </c>
    </row>
    <row r="83" spans="1:91" x14ac:dyDescent="0.25">
      <c r="A83" s="4" t="s">
        <v>177</v>
      </c>
      <c r="B83" s="4">
        <v>59</v>
      </c>
      <c r="C83" s="4">
        <v>72</v>
      </c>
      <c r="D83" s="4">
        <v>37</v>
      </c>
      <c r="E83" s="4">
        <v>35</v>
      </c>
      <c r="F83" s="4">
        <v>84</v>
      </c>
      <c r="G83" s="4">
        <v>18</v>
      </c>
      <c r="H83" s="4">
        <v>37</v>
      </c>
      <c r="I83" s="4">
        <v>99</v>
      </c>
      <c r="J83" s="4">
        <v>56</v>
      </c>
      <c r="K83" s="4">
        <v>7</v>
      </c>
      <c r="L83" s="4">
        <v>79</v>
      </c>
      <c r="M83" s="4">
        <v>49</v>
      </c>
      <c r="N83" s="4">
        <v>27</v>
      </c>
      <c r="O83" s="4">
        <v>5</v>
      </c>
      <c r="P83" s="4">
        <v>33</v>
      </c>
      <c r="Q83" s="4">
        <v>46</v>
      </c>
      <c r="R83" s="4">
        <v>79</v>
      </c>
      <c r="S83" s="4">
        <v>35</v>
      </c>
      <c r="T83" s="4">
        <v>18</v>
      </c>
      <c r="U83" s="4">
        <v>52</v>
      </c>
      <c r="V83" s="4">
        <v>37</v>
      </c>
      <c r="W83" s="4">
        <v>57</v>
      </c>
      <c r="X83" s="4">
        <v>121</v>
      </c>
      <c r="Y83" s="4">
        <v>23</v>
      </c>
      <c r="Z83" s="4">
        <v>4</v>
      </c>
      <c r="AA83" s="4">
        <v>8</v>
      </c>
      <c r="AB83" s="4">
        <v>11</v>
      </c>
      <c r="AC83" s="4">
        <v>27</v>
      </c>
      <c r="AD83" s="4">
        <v>156</v>
      </c>
      <c r="AE83" s="4">
        <v>45</v>
      </c>
      <c r="AF83" s="4">
        <v>53</v>
      </c>
      <c r="AG83" s="4">
        <v>58</v>
      </c>
      <c r="AH83" s="4">
        <v>50</v>
      </c>
      <c r="AI83" s="4">
        <v>27</v>
      </c>
      <c r="AJ83" s="4">
        <v>58</v>
      </c>
      <c r="AK83" s="4">
        <v>34</v>
      </c>
      <c r="AL83" s="4">
        <v>0</v>
      </c>
      <c r="AM83" s="4">
        <v>0</v>
      </c>
      <c r="AN83" s="4">
        <v>31</v>
      </c>
      <c r="AO83" s="4">
        <v>90</v>
      </c>
      <c r="AP83" s="4">
        <v>29</v>
      </c>
      <c r="AQ83" s="4">
        <v>56</v>
      </c>
      <c r="AR83" s="4">
        <v>134</v>
      </c>
      <c r="AS83" s="4">
        <v>45</v>
      </c>
      <c r="AT83" s="4">
        <v>39</v>
      </c>
      <c r="AU83" s="4">
        <v>59</v>
      </c>
      <c r="AV83" s="4">
        <v>10</v>
      </c>
      <c r="AW83" s="4">
        <v>86</v>
      </c>
      <c r="AX83" s="4">
        <v>97</v>
      </c>
      <c r="AY83" s="4">
        <v>26</v>
      </c>
      <c r="AZ83" s="4">
        <v>69</v>
      </c>
      <c r="BA83" s="4">
        <v>66</v>
      </c>
      <c r="BB83" s="4">
        <v>36</v>
      </c>
      <c r="BC83" s="4">
        <v>27</v>
      </c>
      <c r="BD83" s="4">
        <v>81</v>
      </c>
      <c r="BE83" s="4">
        <v>38</v>
      </c>
      <c r="BF83" s="4">
        <v>11</v>
      </c>
      <c r="BG83" s="4">
        <v>15</v>
      </c>
      <c r="BH83" s="4">
        <v>10</v>
      </c>
      <c r="BI83" s="4">
        <v>26</v>
      </c>
      <c r="BJ83" s="4">
        <v>57</v>
      </c>
      <c r="BK83" s="4">
        <v>60</v>
      </c>
      <c r="BL83" s="4">
        <v>67</v>
      </c>
      <c r="BM83" s="4">
        <v>97</v>
      </c>
      <c r="BN83" s="4">
        <v>43</v>
      </c>
      <c r="BO83" s="4">
        <v>32</v>
      </c>
      <c r="BP83" s="4">
        <v>90</v>
      </c>
      <c r="BQ83" s="4">
        <v>39</v>
      </c>
      <c r="BR83" s="4">
        <v>9</v>
      </c>
      <c r="BS83" s="4">
        <v>88</v>
      </c>
      <c r="BT83" s="4">
        <v>9</v>
      </c>
      <c r="BU83" s="4">
        <v>8</v>
      </c>
      <c r="BV83" s="4">
        <v>94</v>
      </c>
      <c r="BW83" s="4">
        <v>16</v>
      </c>
      <c r="BX83" s="4">
        <v>81</v>
      </c>
      <c r="BY83" s="4">
        <v>70</v>
      </c>
      <c r="BZ83" s="4">
        <v>33</v>
      </c>
      <c r="CA83" s="4">
        <v>7</v>
      </c>
      <c r="CB83" s="4">
        <v>26</v>
      </c>
      <c r="CC83" s="4">
        <v>30</v>
      </c>
      <c r="CD83" s="4">
        <v>5</v>
      </c>
      <c r="CE83" s="4">
        <v>144</v>
      </c>
      <c r="CF83" s="4">
        <v>30</v>
      </c>
      <c r="CG83" s="4">
        <v>6</v>
      </c>
      <c r="CH83" s="4">
        <v>32</v>
      </c>
      <c r="CI83" s="4">
        <v>14</v>
      </c>
      <c r="CJ83" s="4">
        <v>63</v>
      </c>
      <c r="CK83" s="4">
        <v>34</v>
      </c>
      <c r="CL83" s="4">
        <v>18</v>
      </c>
    </row>
    <row r="84" spans="1:91" x14ac:dyDescent="0.25">
      <c r="A84" s="4" t="s">
        <v>178</v>
      </c>
      <c r="B84" s="4">
        <v>166</v>
      </c>
      <c r="C84" s="4">
        <v>65.5</v>
      </c>
      <c r="D84" s="4">
        <v>48</v>
      </c>
      <c r="E84" s="4">
        <v>43.5</v>
      </c>
      <c r="F84" s="4">
        <v>62</v>
      </c>
      <c r="G84" s="4">
        <v>33</v>
      </c>
      <c r="H84" s="4">
        <v>54</v>
      </c>
      <c r="I84" s="4">
        <v>97</v>
      </c>
      <c r="J84" s="4">
        <v>56</v>
      </c>
      <c r="K84" s="4">
        <v>58</v>
      </c>
      <c r="L84" s="4">
        <v>102</v>
      </c>
      <c r="M84" s="4">
        <v>63</v>
      </c>
      <c r="N84" s="4">
        <v>99</v>
      </c>
      <c r="O84" s="4">
        <v>9</v>
      </c>
      <c r="P84" s="4">
        <v>63</v>
      </c>
      <c r="Q84" s="4">
        <v>180</v>
      </c>
      <c r="R84" s="4">
        <v>432.5</v>
      </c>
      <c r="S84" s="4">
        <v>128</v>
      </c>
      <c r="T84" s="4">
        <v>20</v>
      </c>
      <c r="U84" s="4">
        <v>113</v>
      </c>
      <c r="V84" s="4">
        <v>70</v>
      </c>
      <c r="W84" s="4">
        <v>158.5</v>
      </c>
      <c r="X84" s="4">
        <v>276.5</v>
      </c>
      <c r="Y84" s="4">
        <v>120.5</v>
      </c>
      <c r="Z84" s="4">
        <v>13</v>
      </c>
      <c r="AA84" s="4">
        <v>24</v>
      </c>
      <c r="AB84" s="4">
        <v>142.5</v>
      </c>
      <c r="AC84" s="4">
        <v>50</v>
      </c>
      <c r="AD84" s="4">
        <v>355.5</v>
      </c>
      <c r="AE84" s="4">
        <v>292.5</v>
      </c>
      <c r="AF84" s="4">
        <v>252</v>
      </c>
      <c r="AG84" s="4">
        <v>93</v>
      </c>
      <c r="AH84" s="4">
        <v>110.5</v>
      </c>
      <c r="AI84" s="4">
        <v>28</v>
      </c>
      <c r="AJ84" s="4">
        <v>95</v>
      </c>
      <c r="AK84" s="4">
        <v>61</v>
      </c>
      <c r="AL84" s="4">
        <v>1</v>
      </c>
      <c r="AM84" s="4">
        <v>2</v>
      </c>
      <c r="AN84" s="4">
        <v>84.5</v>
      </c>
      <c r="AO84" s="4">
        <v>136.5</v>
      </c>
      <c r="AP84" s="4">
        <v>67.5</v>
      </c>
      <c r="AQ84" s="4">
        <v>40</v>
      </c>
      <c r="AR84" s="4">
        <v>29</v>
      </c>
      <c r="AS84" s="4">
        <v>11</v>
      </c>
      <c r="AT84" s="4">
        <v>83.5</v>
      </c>
      <c r="AU84" s="4">
        <v>22</v>
      </c>
      <c r="AV84" s="4">
        <v>8</v>
      </c>
      <c r="AW84" s="4">
        <v>77.5</v>
      </c>
      <c r="AX84" s="4">
        <v>31</v>
      </c>
      <c r="AY84" s="4">
        <v>29</v>
      </c>
      <c r="AZ84" s="4">
        <v>110</v>
      </c>
      <c r="BA84" s="4">
        <v>47</v>
      </c>
      <c r="BB84" s="4">
        <v>60</v>
      </c>
      <c r="BC84" s="4">
        <v>40</v>
      </c>
      <c r="BD84" s="4">
        <v>69</v>
      </c>
      <c r="BE84" s="4">
        <v>52</v>
      </c>
      <c r="BF84" s="4">
        <v>37</v>
      </c>
      <c r="BG84" s="4">
        <v>17</v>
      </c>
      <c r="BH84" s="4">
        <v>50</v>
      </c>
      <c r="BI84" s="4">
        <v>80.5</v>
      </c>
      <c r="BJ84" s="4">
        <v>82</v>
      </c>
      <c r="BK84" s="4">
        <v>77</v>
      </c>
      <c r="BL84" s="4">
        <v>143.5</v>
      </c>
      <c r="BM84" s="4">
        <v>79</v>
      </c>
      <c r="BN84" s="4">
        <v>127</v>
      </c>
      <c r="BO84" s="4">
        <v>89</v>
      </c>
      <c r="BP84" s="4">
        <v>58.5</v>
      </c>
      <c r="BQ84" s="4">
        <v>71</v>
      </c>
      <c r="BR84" s="4">
        <v>13</v>
      </c>
      <c r="BS84" s="4">
        <v>89</v>
      </c>
      <c r="BT84" s="4">
        <v>34</v>
      </c>
      <c r="BU84" s="4">
        <v>20</v>
      </c>
      <c r="BV84" s="4">
        <v>124</v>
      </c>
      <c r="BW84" s="4">
        <v>63.5</v>
      </c>
      <c r="BX84" s="4">
        <v>91.5</v>
      </c>
      <c r="BY84" s="4">
        <v>19.5</v>
      </c>
      <c r="BZ84" s="4">
        <v>70</v>
      </c>
      <c r="CA84" s="4">
        <v>26</v>
      </c>
      <c r="CB84" s="4">
        <v>38.5</v>
      </c>
      <c r="CC84" s="4">
        <v>30</v>
      </c>
      <c r="CD84" s="4">
        <v>24</v>
      </c>
      <c r="CE84" s="4">
        <v>186</v>
      </c>
      <c r="CF84" s="4">
        <v>92</v>
      </c>
      <c r="CG84" s="4">
        <v>5</v>
      </c>
      <c r="CH84" s="4">
        <v>106</v>
      </c>
      <c r="CI84" s="4">
        <v>11</v>
      </c>
      <c r="CJ84" s="4">
        <v>324</v>
      </c>
      <c r="CK84" s="4">
        <v>54</v>
      </c>
      <c r="CL84" s="4">
        <v>63</v>
      </c>
    </row>
    <row r="85" spans="1:91" x14ac:dyDescent="0.25">
      <c r="A85" s="11" t="s">
        <v>179</v>
      </c>
      <c r="B85" s="11">
        <v>35</v>
      </c>
      <c r="C85" s="11">
        <v>41</v>
      </c>
      <c r="D85" s="11">
        <v>33</v>
      </c>
      <c r="E85" s="11">
        <v>21</v>
      </c>
      <c r="F85" s="11">
        <v>47</v>
      </c>
      <c r="G85" s="11">
        <v>18</v>
      </c>
      <c r="H85" s="11">
        <v>40</v>
      </c>
      <c r="I85" s="11">
        <v>59</v>
      </c>
      <c r="J85" s="11">
        <v>40</v>
      </c>
      <c r="K85" s="11">
        <v>12</v>
      </c>
      <c r="L85" s="11">
        <v>47</v>
      </c>
      <c r="M85" s="11">
        <v>33</v>
      </c>
      <c r="N85" s="11">
        <v>76</v>
      </c>
      <c r="O85" s="11">
        <v>57</v>
      </c>
      <c r="P85" s="11">
        <v>105</v>
      </c>
      <c r="Q85" s="11">
        <v>118</v>
      </c>
      <c r="R85" s="11">
        <v>144</v>
      </c>
      <c r="S85" s="11">
        <v>84</v>
      </c>
      <c r="T85" s="11">
        <v>55</v>
      </c>
      <c r="U85" s="11">
        <v>56</v>
      </c>
      <c r="V85" s="11">
        <v>69</v>
      </c>
      <c r="W85" s="11">
        <v>111</v>
      </c>
      <c r="X85" s="11">
        <v>199</v>
      </c>
      <c r="Y85" s="11">
        <v>81</v>
      </c>
      <c r="Z85" s="11">
        <v>45</v>
      </c>
      <c r="AA85" s="11">
        <v>130</v>
      </c>
      <c r="AB85" s="11">
        <v>73</v>
      </c>
      <c r="AC85" s="11">
        <v>165</v>
      </c>
      <c r="AD85" s="11">
        <v>339</v>
      </c>
      <c r="AE85" s="11">
        <v>220</v>
      </c>
      <c r="AF85" s="11">
        <v>109</v>
      </c>
      <c r="AG85" s="11">
        <v>196</v>
      </c>
      <c r="AH85" s="11">
        <v>134</v>
      </c>
      <c r="AI85" s="11">
        <v>119</v>
      </c>
      <c r="AJ85" s="11">
        <v>272</v>
      </c>
      <c r="AK85" s="11">
        <v>135</v>
      </c>
      <c r="AL85" s="11">
        <v>1</v>
      </c>
      <c r="AM85" s="11">
        <v>1</v>
      </c>
      <c r="AN85" s="11">
        <v>42</v>
      </c>
      <c r="AO85" s="11">
        <v>204</v>
      </c>
      <c r="AP85" s="11">
        <v>77</v>
      </c>
      <c r="AQ85" s="11">
        <v>90</v>
      </c>
      <c r="AR85" s="11">
        <v>273</v>
      </c>
      <c r="AS85" s="11">
        <v>85</v>
      </c>
      <c r="AT85" s="11">
        <v>33</v>
      </c>
      <c r="AU85" s="11">
        <v>48</v>
      </c>
      <c r="AV85" s="11">
        <v>9</v>
      </c>
      <c r="AW85" s="11">
        <v>43</v>
      </c>
      <c r="AX85" s="11">
        <v>67</v>
      </c>
      <c r="AY85" s="11">
        <v>54</v>
      </c>
      <c r="AZ85" s="11">
        <v>34</v>
      </c>
      <c r="BA85" s="11">
        <v>75</v>
      </c>
      <c r="BB85" s="11">
        <v>20</v>
      </c>
      <c r="BC85" s="11">
        <v>34</v>
      </c>
      <c r="BD85" s="11">
        <v>98</v>
      </c>
      <c r="BE85" s="11">
        <v>33</v>
      </c>
      <c r="BF85" s="11">
        <v>72</v>
      </c>
      <c r="BG85" s="11">
        <v>201</v>
      </c>
      <c r="BH85" s="11">
        <v>100</v>
      </c>
      <c r="BI85" s="11">
        <v>108</v>
      </c>
      <c r="BJ85" s="11">
        <v>105</v>
      </c>
      <c r="BK85" s="11">
        <v>133</v>
      </c>
      <c r="BL85" s="11">
        <v>93</v>
      </c>
      <c r="BM85" s="11">
        <v>141</v>
      </c>
      <c r="BN85" s="11">
        <v>134</v>
      </c>
      <c r="BO85" s="11">
        <v>76</v>
      </c>
      <c r="BP85" s="11">
        <v>159</v>
      </c>
      <c r="BQ85" s="11">
        <v>94</v>
      </c>
      <c r="BR85" s="11">
        <v>131</v>
      </c>
      <c r="BS85" s="11">
        <v>299</v>
      </c>
      <c r="BT85" s="11">
        <v>125</v>
      </c>
      <c r="BU85" s="11">
        <v>77</v>
      </c>
      <c r="BV85" s="11">
        <v>345</v>
      </c>
      <c r="BW85" s="11">
        <v>86</v>
      </c>
      <c r="BX85" s="11">
        <v>243</v>
      </c>
      <c r="BY85" s="11">
        <v>610</v>
      </c>
      <c r="BZ85" s="11">
        <v>92</v>
      </c>
      <c r="CA85" s="11">
        <v>26</v>
      </c>
      <c r="CB85" s="11">
        <v>124</v>
      </c>
      <c r="CC85" s="11">
        <v>106</v>
      </c>
      <c r="CD85" s="11">
        <v>70</v>
      </c>
      <c r="CE85" s="11">
        <v>278</v>
      </c>
      <c r="CF85" s="11">
        <v>57</v>
      </c>
      <c r="CG85" s="11">
        <v>78</v>
      </c>
      <c r="CH85" s="11">
        <v>101</v>
      </c>
      <c r="CI85" s="11">
        <v>65</v>
      </c>
      <c r="CJ85" s="11">
        <v>123</v>
      </c>
      <c r="CK85" s="11">
        <v>154</v>
      </c>
      <c r="CL85" s="11">
        <v>80</v>
      </c>
      <c r="CM85" s="7"/>
    </row>
    <row r="86" spans="1:91" x14ac:dyDescent="0.25">
      <c r="A86" s="4" t="s">
        <v>180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34FBA-74B1-4CB7-A009-B28B62F0202C}">
  <dimension ref="A1:CG85"/>
  <sheetViews>
    <sheetView topLeftCell="A84" workbookViewId="0">
      <selection activeCell="A2" sqref="A2"/>
    </sheetView>
  </sheetViews>
  <sheetFormatPr defaultRowHeight="13.8" x14ac:dyDescent="0.25"/>
  <cols>
    <col min="1" max="1" width="8.88671875" style="1"/>
    <col min="2" max="5" width="12.21875" style="1" customWidth="1"/>
    <col min="6" max="6" width="12" style="1" customWidth="1"/>
    <col min="7" max="15" width="12.21875" style="1" customWidth="1"/>
    <col min="16" max="16" width="11.88671875" style="1" customWidth="1"/>
    <col min="17" max="18" width="12.21875" style="1" customWidth="1"/>
    <col min="19" max="19" width="12" style="1" customWidth="1"/>
    <col min="20" max="50" width="12.21875" style="1" customWidth="1"/>
    <col min="51" max="51" width="12" style="1" customWidth="1"/>
    <col min="52" max="61" width="12.21875" style="1" customWidth="1"/>
    <col min="62" max="62" width="12" style="1" customWidth="1"/>
    <col min="63" max="85" width="12.21875" style="1" customWidth="1"/>
  </cols>
  <sheetData>
    <row r="1" spans="1:85" x14ac:dyDescent="0.25">
      <c r="A1" s="8" t="s">
        <v>181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</row>
    <row r="2" spans="1:85" x14ac:dyDescent="0.25">
      <c r="A2" s="9" t="s">
        <v>182</v>
      </c>
      <c r="B2" s="9" t="s">
        <v>6</v>
      </c>
      <c r="C2" s="9" t="s">
        <v>7</v>
      </c>
      <c r="D2" s="9" t="s">
        <v>8</v>
      </c>
      <c r="E2" s="9" t="s">
        <v>9</v>
      </c>
      <c r="F2" s="9" t="s">
        <v>10</v>
      </c>
      <c r="G2" s="9" t="s">
        <v>11</v>
      </c>
      <c r="H2" s="9" t="s">
        <v>12</v>
      </c>
      <c r="I2" s="9" t="s">
        <v>13</v>
      </c>
      <c r="J2" s="9" t="s">
        <v>14</v>
      </c>
      <c r="K2" s="9" t="s">
        <v>15</v>
      </c>
      <c r="L2" s="9" t="s">
        <v>16</v>
      </c>
      <c r="M2" s="9" t="s">
        <v>17</v>
      </c>
      <c r="N2" s="9" t="s">
        <v>18</v>
      </c>
      <c r="O2" s="9" t="s">
        <v>19</v>
      </c>
      <c r="P2" s="9" t="s">
        <v>20</v>
      </c>
      <c r="Q2" s="9" t="s">
        <v>21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26</v>
      </c>
      <c r="W2" s="9" t="s">
        <v>27</v>
      </c>
      <c r="X2" s="9" t="s">
        <v>28</v>
      </c>
      <c r="Y2" s="9" t="s">
        <v>29</v>
      </c>
      <c r="Z2" s="9" t="s">
        <v>30</v>
      </c>
      <c r="AA2" s="9" t="s">
        <v>31</v>
      </c>
      <c r="AB2" s="9" t="s">
        <v>32</v>
      </c>
      <c r="AC2" s="9" t="s">
        <v>33</v>
      </c>
      <c r="AD2" s="9" t="s">
        <v>34</v>
      </c>
      <c r="AE2" s="9" t="s">
        <v>35</v>
      </c>
      <c r="AF2" s="9" t="s">
        <v>36</v>
      </c>
      <c r="AG2" s="9" t="s">
        <v>37</v>
      </c>
      <c r="AH2" s="9" t="s">
        <v>38</v>
      </c>
      <c r="AI2" s="9" t="s">
        <v>39</v>
      </c>
      <c r="AJ2" s="9" t="s">
        <v>40</v>
      </c>
      <c r="AK2" s="9" t="s">
        <v>41</v>
      </c>
      <c r="AL2" s="9" t="s">
        <v>44</v>
      </c>
      <c r="AM2" s="9" t="s">
        <v>45</v>
      </c>
      <c r="AN2" s="9" t="s">
        <v>46</v>
      </c>
      <c r="AO2" s="9" t="s">
        <v>47</v>
      </c>
      <c r="AP2" s="9" t="s">
        <v>48</v>
      </c>
      <c r="AQ2" s="9" t="s">
        <v>49</v>
      </c>
      <c r="AR2" s="9" t="s">
        <v>50</v>
      </c>
      <c r="AS2" s="9" t="s">
        <v>51</v>
      </c>
      <c r="AT2" s="9" t="s">
        <v>52</v>
      </c>
      <c r="AU2" s="9" t="s">
        <v>53</v>
      </c>
      <c r="AV2" s="9" t="s">
        <v>54</v>
      </c>
      <c r="AW2" s="9" t="s">
        <v>55</v>
      </c>
      <c r="AX2" s="9" t="s">
        <v>56</v>
      </c>
      <c r="AY2" s="9" t="s">
        <v>57</v>
      </c>
      <c r="AZ2" s="9" t="s">
        <v>58</v>
      </c>
      <c r="BA2" s="9" t="s">
        <v>59</v>
      </c>
      <c r="BB2" s="9" t="s">
        <v>60</v>
      </c>
      <c r="BC2" s="9" t="s">
        <v>61</v>
      </c>
      <c r="BD2" s="9" t="s">
        <v>62</v>
      </c>
      <c r="BE2" s="9" t="s">
        <v>63</v>
      </c>
      <c r="BF2" s="9" t="s">
        <v>64</v>
      </c>
      <c r="BG2" s="9" t="s">
        <v>65</v>
      </c>
      <c r="BH2" s="9" t="s">
        <v>66</v>
      </c>
      <c r="BI2" s="9" t="s">
        <v>67</v>
      </c>
      <c r="BJ2" s="9" t="s">
        <v>68</v>
      </c>
      <c r="BK2" s="9" t="s">
        <v>69</v>
      </c>
      <c r="BL2" s="9" t="s">
        <v>70</v>
      </c>
      <c r="BM2" s="9" t="s">
        <v>71</v>
      </c>
      <c r="BN2" s="9" t="s">
        <v>72</v>
      </c>
      <c r="BO2" s="9" t="s">
        <v>73</v>
      </c>
      <c r="BP2" s="9" t="s">
        <v>74</v>
      </c>
      <c r="BQ2" s="9" t="s">
        <v>75</v>
      </c>
      <c r="BR2" s="9" t="s">
        <v>76</v>
      </c>
      <c r="BS2" s="9" t="s">
        <v>77</v>
      </c>
      <c r="BT2" s="9" t="s">
        <v>78</v>
      </c>
      <c r="BU2" s="9" t="s">
        <v>79</v>
      </c>
      <c r="BV2" s="9" t="s">
        <v>80</v>
      </c>
      <c r="BW2" s="9" t="s">
        <v>81</v>
      </c>
      <c r="BX2" s="9" t="s">
        <v>82</v>
      </c>
      <c r="BY2" s="9" t="s">
        <v>83</v>
      </c>
      <c r="BZ2" s="9" t="s">
        <v>84</v>
      </c>
      <c r="CA2" s="9" t="s">
        <v>85</v>
      </c>
      <c r="CB2" s="9" t="s">
        <v>86</v>
      </c>
      <c r="CC2" s="9" t="s">
        <v>87</v>
      </c>
      <c r="CD2" s="9" t="s">
        <v>88</v>
      </c>
      <c r="CE2" s="9" t="s">
        <v>92</v>
      </c>
      <c r="CF2" s="9" t="s">
        <v>93</v>
      </c>
      <c r="CG2" s="9" t="s">
        <v>94</v>
      </c>
    </row>
    <row r="3" spans="1:85" x14ac:dyDescent="0.25">
      <c r="A3" s="4" t="s">
        <v>103</v>
      </c>
      <c r="B3" s="4">
        <v>3921.687958</v>
      </c>
      <c r="C3" s="4">
        <v>1984.2380459999999</v>
      </c>
      <c r="D3" s="4">
        <v>1548.8483679999999</v>
      </c>
      <c r="E3" s="4">
        <v>2488.7286909999998</v>
      </c>
      <c r="F3" s="4">
        <v>1164.7544370000001</v>
      </c>
      <c r="G3" s="4">
        <v>1242.717523</v>
      </c>
      <c r="H3" s="4">
        <v>2299.1481640000002</v>
      </c>
      <c r="I3" s="4">
        <v>1478.6253160000001</v>
      </c>
      <c r="J3" s="4">
        <v>871.15851850000001</v>
      </c>
      <c r="K3" s="4">
        <v>6406.4433410000001</v>
      </c>
      <c r="L3" s="4">
        <v>3387.0412590000001</v>
      </c>
      <c r="M3" s="4">
        <v>1823.860537</v>
      </c>
      <c r="N3" s="4">
        <v>713.47245629999998</v>
      </c>
      <c r="O3" s="4">
        <v>8545.1241329999993</v>
      </c>
      <c r="P3" s="4">
        <v>466.21117820000001</v>
      </c>
      <c r="Q3" s="4">
        <v>397.46923379999998</v>
      </c>
      <c r="R3" s="4">
        <v>2262.0198679999999</v>
      </c>
      <c r="S3" s="4">
        <v>238.5110774</v>
      </c>
      <c r="T3" s="4">
        <v>175.5520228</v>
      </c>
      <c r="U3" s="4">
        <v>2508.9680750000002</v>
      </c>
      <c r="V3" s="4">
        <v>499.4266748</v>
      </c>
      <c r="W3" s="4">
        <v>1307.9060979999999</v>
      </c>
      <c r="X3" s="4">
        <v>717.06522210000003</v>
      </c>
      <c r="Y3" s="4">
        <v>318.15835149999998</v>
      </c>
      <c r="Z3" s="4">
        <v>987.84468809999998</v>
      </c>
      <c r="AA3" s="4">
        <v>3531.560258</v>
      </c>
      <c r="AB3" s="4">
        <v>970.29372699999999</v>
      </c>
      <c r="AC3" s="4">
        <v>492.70257170000002</v>
      </c>
      <c r="AD3" s="4">
        <v>7719.7845969999998</v>
      </c>
      <c r="AE3" s="4">
        <v>861.71524939999995</v>
      </c>
      <c r="AF3" s="4">
        <v>1592.384221</v>
      </c>
      <c r="AG3" s="4">
        <v>2352.328837</v>
      </c>
      <c r="AH3" s="4">
        <v>457.9980195</v>
      </c>
      <c r="AI3" s="4">
        <v>442.40110199999998</v>
      </c>
      <c r="AJ3" s="4">
        <v>3174.2601549999999</v>
      </c>
      <c r="AK3" s="4">
        <v>409.34145389999998</v>
      </c>
      <c r="AL3" s="4">
        <v>675.15408449999995</v>
      </c>
      <c r="AM3" s="4">
        <v>1328.3878560000001</v>
      </c>
      <c r="AN3" s="4">
        <v>383.09063300000003</v>
      </c>
      <c r="AO3" s="4">
        <v>1754.3860090000001</v>
      </c>
      <c r="AP3" s="4">
        <v>1608.6126019999999</v>
      </c>
      <c r="AQ3" s="4">
        <v>279.7534675</v>
      </c>
      <c r="AR3" s="4">
        <v>3094.3853789999998</v>
      </c>
      <c r="AS3" s="4">
        <v>232.0553956</v>
      </c>
      <c r="AT3" s="4">
        <v>894.25462300000004</v>
      </c>
      <c r="AU3" s="4">
        <v>1430.017544</v>
      </c>
      <c r="AV3" s="4">
        <v>139.91315180000001</v>
      </c>
      <c r="AW3" s="4">
        <v>520.48925610000003</v>
      </c>
      <c r="AX3" s="4">
        <v>4615.5351700000001</v>
      </c>
      <c r="AY3" s="4">
        <v>405.57112519999998</v>
      </c>
      <c r="AZ3" s="4">
        <v>1528.8587889999999</v>
      </c>
      <c r="BA3" s="4">
        <v>939.09697759999995</v>
      </c>
      <c r="BB3" s="4">
        <v>465.82319680000001</v>
      </c>
      <c r="BC3" s="4">
        <v>1034.622912</v>
      </c>
      <c r="BD3" s="4">
        <v>659.37506889999997</v>
      </c>
      <c r="BE3" s="4">
        <v>45.569766350000002</v>
      </c>
      <c r="BF3" s="4">
        <v>741.96975599999996</v>
      </c>
      <c r="BG3" s="4">
        <v>642.48174459999996</v>
      </c>
      <c r="BH3" s="4">
        <v>197.00693580000001</v>
      </c>
      <c r="BI3" s="4">
        <v>745.595732</v>
      </c>
      <c r="BJ3" s="4">
        <v>1187.813431</v>
      </c>
      <c r="BK3" s="4">
        <v>173.4863886</v>
      </c>
      <c r="BL3" s="4">
        <v>387.84973330000003</v>
      </c>
      <c r="BM3" s="4">
        <v>2964.9793490000002</v>
      </c>
      <c r="BN3" s="4">
        <v>345.17280590000001</v>
      </c>
      <c r="BO3" s="4">
        <v>658.95298930000001</v>
      </c>
      <c r="BP3" s="4">
        <v>664.37310909999997</v>
      </c>
      <c r="BQ3" s="4">
        <v>208.2814152</v>
      </c>
      <c r="BR3" s="4">
        <v>640.91066669999998</v>
      </c>
      <c r="BS3" s="4">
        <v>1570.2316760000001</v>
      </c>
      <c r="BT3" s="4">
        <v>78.439377489999998</v>
      </c>
      <c r="BU3" s="4">
        <v>647.65353909999999</v>
      </c>
      <c r="BV3" s="4">
        <v>1020.418775</v>
      </c>
      <c r="BW3" s="4">
        <v>99.261456440000003</v>
      </c>
      <c r="BX3" s="4">
        <v>465.20894609999999</v>
      </c>
      <c r="BY3" s="4">
        <v>574.47077609999997</v>
      </c>
      <c r="BZ3" s="4">
        <v>266.66404499999999</v>
      </c>
      <c r="CA3" s="4">
        <v>253.49160649999999</v>
      </c>
      <c r="CB3" s="4">
        <v>1156.01874</v>
      </c>
      <c r="CC3" s="4">
        <v>179.88025619999999</v>
      </c>
      <c r="CD3" s="4">
        <v>1050.7172350000001</v>
      </c>
      <c r="CE3" s="4">
        <v>2762.892233</v>
      </c>
      <c r="CF3" s="4">
        <v>80.822193960000007</v>
      </c>
      <c r="CG3" s="4">
        <v>438.56659969999998</v>
      </c>
    </row>
    <row r="4" spans="1:85" x14ac:dyDescent="0.25">
      <c r="A4" s="4" t="s">
        <v>104</v>
      </c>
      <c r="B4" s="4">
        <v>376.97981190000002</v>
      </c>
      <c r="C4" s="4">
        <v>150.72365859999999</v>
      </c>
      <c r="D4" s="4">
        <v>115.0664627</v>
      </c>
      <c r="E4" s="4">
        <v>188.17185129999999</v>
      </c>
      <c r="F4" s="4">
        <v>100.9583695</v>
      </c>
      <c r="G4" s="4">
        <v>113.9598483</v>
      </c>
      <c r="H4" s="4">
        <v>181.7384716</v>
      </c>
      <c r="I4" s="4">
        <v>110.2634589</v>
      </c>
      <c r="J4" s="4">
        <v>68.149594859999993</v>
      </c>
      <c r="K4" s="4">
        <v>412.18595900000003</v>
      </c>
      <c r="L4" s="4">
        <v>92.780146450000004</v>
      </c>
      <c r="M4" s="4">
        <v>99.319381390000004</v>
      </c>
      <c r="N4" s="4">
        <v>34.832608129999997</v>
      </c>
      <c r="O4" s="4">
        <v>1115.244465</v>
      </c>
      <c r="P4" s="4">
        <v>16.283358490000001</v>
      </c>
      <c r="Q4" s="4">
        <v>24.154945130000002</v>
      </c>
      <c r="R4" s="4">
        <v>153.2966064</v>
      </c>
      <c r="S4" s="4">
        <v>16.359124619999999</v>
      </c>
      <c r="T4" s="4">
        <v>8.6006110739999997</v>
      </c>
      <c r="U4" s="4">
        <v>105.1712371</v>
      </c>
      <c r="V4" s="4">
        <v>55.876856349999997</v>
      </c>
      <c r="W4" s="4">
        <v>129.28792709999999</v>
      </c>
      <c r="X4" s="4">
        <v>67.442601909999993</v>
      </c>
      <c r="Y4" s="4">
        <v>20.009554560000002</v>
      </c>
      <c r="Z4" s="4">
        <v>431.38014859999998</v>
      </c>
      <c r="AA4" s="4">
        <v>571.04669530000001</v>
      </c>
      <c r="AB4" s="4">
        <v>409.36220459999998</v>
      </c>
      <c r="AC4" s="4">
        <v>111.9802478</v>
      </c>
      <c r="AD4" s="4">
        <v>643.52359360000003</v>
      </c>
      <c r="AE4" s="4">
        <v>97.475913259999999</v>
      </c>
      <c r="AF4" s="4">
        <v>151.50583639999999</v>
      </c>
      <c r="AG4" s="4">
        <v>131.64313369999999</v>
      </c>
      <c r="AH4" s="4">
        <v>50.477651180000002</v>
      </c>
      <c r="AI4" s="4">
        <v>80.94499141</v>
      </c>
      <c r="AJ4" s="4">
        <v>99.059086930000007</v>
      </c>
      <c r="AK4" s="4">
        <v>43.572021489999997</v>
      </c>
      <c r="AL4" s="4">
        <v>139.42424990000001</v>
      </c>
      <c r="AM4" s="4">
        <v>93.927960279999994</v>
      </c>
      <c r="AN4" s="4">
        <v>33.734697670000003</v>
      </c>
      <c r="AO4" s="4">
        <v>97.824123499999999</v>
      </c>
      <c r="AP4" s="4">
        <v>78.031354109999995</v>
      </c>
      <c r="AQ4" s="4">
        <v>18.647375950000001</v>
      </c>
      <c r="AR4" s="4">
        <v>226.3934299</v>
      </c>
      <c r="AS4" s="4">
        <v>31.295568469999999</v>
      </c>
      <c r="AT4" s="4">
        <v>81.309456389999994</v>
      </c>
      <c r="AU4" s="4">
        <v>92.388283049999998</v>
      </c>
      <c r="AV4" s="4">
        <v>10.935659769999999</v>
      </c>
      <c r="AW4" s="4">
        <v>115.00867</v>
      </c>
      <c r="AX4" s="4">
        <v>222.01898990000001</v>
      </c>
      <c r="AY4" s="4">
        <v>18.480969959999999</v>
      </c>
      <c r="AZ4" s="4">
        <v>81.226577309999996</v>
      </c>
      <c r="BA4" s="4">
        <v>86.508584380000002</v>
      </c>
      <c r="BB4" s="4">
        <v>35.277494519999998</v>
      </c>
      <c r="BC4" s="4">
        <v>82.421122830000002</v>
      </c>
      <c r="BD4" s="4">
        <v>407.14844060000001</v>
      </c>
      <c r="BE4" s="4">
        <v>20.539416429999999</v>
      </c>
      <c r="BF4" s="4">
        <v>346.23794249999997</v>
      </c>
      <c r="BG4" s="4">
        <v>109.9144692</v>
      </c>
      <c r="BH4" s="4">
        <v>13.289179280000001</v>
      </c>
      <c r="BI4" s="4">
        <v>30.10341953</v>
      </c>
      <c r="BJ4" s="4">
        <v>75.242141790000005</v>
      </c>
      <c r="BK4" s="4">
        <v>14.217198120000001</v>
      </c>
      <c r="BL4" s="4">
        <v>7.7010321819999996</v>
      </c>
      <c r="BM4" s="4">
        <v>252.18021709999999</v>
      </c>
      <c r="BN4" s="4">
        <v>8.7987494430000002</v>
      </c>
      <c r="BO4" s="4">
        <v>21.2818036</v>
      </c>
      <c r="BP4" s="4">
        <v>149.72466439999999</v>
      </c>
      <c r="BQ4" s="4">
        <v>27.036738830000001</v>
      </c>
      <c r="BR4" s="4">
        <v>165.07098740000001</v>
      </c>
      <c r="BS4" s="4">
        <v>200.6371694</v>
      </c>
      <c r="BT4" s="4">
        <v>9.4278826670000004</v>
      </c>
      <c r="BU4" s="4">
        <v>54.444167139999998</v>
      </c>
      <c r="BV4" s="4">
        <v>237.1056786</v>
      </c>
      <c r="BW4" s="4">
        <v>26.09809066</v>
      </c>
      <c r="BX4" s="4">
        <v>51.809324410000002</v>
      </c>
      <c r="BY4" s="4">
        <v>323.30252999999999</v>
      </c>
      <c r="BZ4" s="4">
        <v>108.2431373</v>
      </c>
      <c r="CA4" s="4">
        <v>22.315412599999998</v>
      </c>
      <c r="CB4" s="4">
        <v>385.12105079999998</v>
      </c>
      <c r="CC4" s="4">
        <v>5.8508787959999999</v>
      </c>
      <c r="CD4" s="4">
        <v>49.533035599999998</v>
      </c>
      <c r="CE4" s="4">
        <v>182.52370859999999</v>
      </c>
      <c r="CF4" s="4">
        <v>3.3887027060000001</v>
      </c>
      <c r="CG4" s="4">
        <v>22.97114779</v>
      </c>
    </row>
    <row r="5" spans="1:85" x14ac:dyDescent="0.25">
      <c r="A5" s="4" t="s">
        <v>107</v>
      </c>
      <c r="B5" s="4">
        <v>24.4087648</v>
      </c>
      <c r="C5" s="4">
        <v>11.53497387</v>
      </c>
      <c r="D5" s="4">
        <v>30.82137393</v>
      </c>
      <c r="E5" s="4">
        <v>0</v>
      </c>
      <c r="F5" s="4">
        <v>0</v>
      </c>
      <c r="G5" s="4">
        <v>6.450557452</v>
      </c>
      <c r="H5" s="4">
        <v>7.4687043109999998</v>
      </c>
      <c r="I5" s="4">
        <v>3.0771197840000002</v>
      </c>
      <c r="J5" s="4">
        <v>14.263868690000001</v>
      </c>
      <c r="K5" s="4">
        <v>0</v>
      </c>
      <c r="L5" s="4">
        <v>2.124736178</v>
      </c>
      <c r="M5" s="4">
        <v>2.2919857239999999</v>
      </c>
      <c r="N5" s="4">
        <v>0</v>
      </c>
      <c r="O5" s="4">
        <v>0</v>
      </c>
      <c r="P5" s="4">
        <v>0</v>
      </c>
      <c r="Q5" s="4">
        <v>0</v>
      </c>
      <c r="R5" s="4">
        <v>7.5391773630000003</v>
      </c>
      <c r="S5" s="4">
        <v>0</v>
      </c>
      <c r="T5" s="4">
        <v>0</v>
      </c>
      <c r="U5" s="4">
        <v>1.5775685559999999</v>
      </c>
      <c r="V5" s="4">
        <v>2.3947224149999999</v>
      </c>
      <c r="W5" s="4">
        <v>3.5583833139999999</v>
      </c>
      <c r="X5" s="4">
        <v>3.941450761</v>
      </c>
      <c r="Y5" s="4">
        <v>0</v>
      </c>
      <c r="Z5" s="4">
        <v>9.2438603280000002</v>
      </c>
      <c r="AA5" s="4">
        <v>52.828108370000002</v>
      </c>
      <c r="AB5" s="4">
        <v>0</v>
      </c>
      <c r="AC5" s="4">
        <v>0</v>
      </c>
      <c r="AD5" s="4">
        <v>34.382382560000003</v>
      </c>
      <c r="AE5" s="4">
        <v>3.0147189669999999</v>
      </c>
      <c r="AF5" s="4">
        <v>0</v>
      </c>
      <c r="AG5" s="4">
        <v>11.124771859999999</v>
      </c>
      <c r="AH5" s="4">
        <v>0</v>
      </c>
      <c r="AI5" s="4">
        <v>0</v>
      </c>
      <c r="AJ5" s="4">
        <v>4.4135236750000004</v>
      </c>
      <c r="AK5" s="4">
        <v>4.084877015</v>
      </c>
      <c r="AL5" s="4">
        <v>7.2743086879999996</v>
      </c>
      <c r="AM5" s="4">
        <v>0</v>
      </c>
      <c r="AN5" s="4">
        <v>0</v>
      </c>
      <c r="AO5" s="4">
        <v>0</v>
      </c>
      <c r="AP5" s="4">
        <v>1.219239908</v>
      </c>
      <c r="AQ5" s="4">
        <v>0</v>
      </c>
      <c r="AR5" s="4">
        <v>9.9150407250000008</v>
      </c>
      <c r="AS5" s="4">
        <v>0</v>
      </c>
      <c r="AT5" s="4">
        <v>0</v>
      </c>
      <c r="AU5" s="4">
        <v>13.04305173</v>
      </c>
      <c r="AV5" s="4">
        <v>0</v>
      </c>
      <c r="AW5" s="4">
        <v>21.373292660000001</v>
      </c>
      <c r="AX5" s="4">
        <v>10.48908614</v>
      </c>
      <c r="AY5" s="4">
        <v>7.2316838959999998</v>
      </c>
      <c r="AZ5" s="4">
        <v>23.968498220000001</v>
      </c>
      <c r="BA5" s="4">
        <v>0</v>
      </c>
      <c r="BB5" s="4">
        <v>0</v>
      </c>
      <c r="BC5" s="4">
        <v>6.5069307500000004</v>
      </c>
      <c r="BD5" s="4">
        <v>0</v>
      </c>
      <c r="BE5" s="4">
        <v>0</v>
      </c>
      <c r="BF5" s="4">
        <v>0</v>
      </c>
      <c r="BG5" s="4">
        <v>0</v>
      </c>
      <c r="BH5" s="4">
        <v>3.6243216220000001</v>
      </c>
      <c r="BI5" s="4">
        <v>0</v>
      </c>
      <c r="BJ5" s="4">
        <v>20.836285419999999</v>
      </c>
      <c r="BK5" s="4">
        <v>8.5303188700000003</v>
      </c>
      <c r="BL5" s="4">
        <v>0</v>
      </c>
      <c r="BM5" s="4">
        <v>24.88620564</v>
      </c>
      <c r="BN5" s="4">
        <v>0</v>
      </c>
      <c r="BO5" s="4">
        <v>1.8778062</v>
      </c>
      <c r="BP5" s="4">
        <v>6.605499902</v>
      </c>
      <c r="BQ5" s="4">
        <v>0</v>
      </c>
      <c r="BR5" s="4">
        <v>0</v>
      </c>
      <c r="BS5" s="4">
        <v>0</v>
      </c>
      <c r="BT5" s="4">
        <v>0</v>
      </c>
      <c r="BU5" s="4">
        <v>3.4751596039999999</v>
      </c>
      <c r="BV5" s="4">
        <v>5.7133898460000001</v>
      </c>
      <c r="BW5" s="4">
        <v>0</v>
      </c>
      <c r="BX5" s="4">
        <v>8.797809805</v>
      </c>
      <c r="BY5" s="4">
        <v>17.16650602</v>
      </c>
      <c r="BZ5" s="4">
        <v>0</v>
      </c>
      <c r="CA5" s="4">
        <v>0</v>
      </c>
      <c r="CB5" s="4">
        <v>0</v>
      </c>
      <c r="CC5" s="4">
        <v>0</v>
      </c>
      <c r="CD5" s="4">
        <v>3.6243684580000002</v>
      </c>
      <c r="CE5" s="4">
        <v>3.8834831620000001</v>
      </c>
      <c r="CF5" s="4">
        <v>0</v>
      </c>
      <c r="CG5" s="4">
        <v>0</v>
      </c>
    </row>
    <row r="6" spans="1:85" x14ac:dyDescent="0.25">
      <c r="A6" s="4" t="s">
        <v>106</v>
      </c>
      <c r="B6" s="4">
        <v>1467.5343270000001</v>
      </c>
      <c r="C6" s="4">
        <v>649.49796600000002</v>
      </c>
      <c r="D6" s="4">
        <v>625.17040689999999</v>
      </c>
      <c r="E6" s="4">
        <v>835.1495615</v>
      </c>
      <c r="F6" s="4">
        <v>541.36009060000004</v>
      </c>
      <c r="G6" s="4">
        <v>373.3633916</v>
      </c>
      <c r="H6" s="4">
        <v>1021.011449</v>
      </c>
      <c r="I6" s="4">
        <v>678.44377750000001</v>
      </c>
      <c r="J6" s="4">
        <v>468.92861920000001</v>
      </c>
      <c r="K6" s="4">
        <v>5401.4103729999997</v>
      </c>
      <c r="L6" s="4">
        <v>556.65273649999995</v>
      </c>
      <c r="M6" s="4">
        <v>480.60866220000003</v>
      </c>
      <c r="N6" s="4">
        <v>121.2715212</v>
      </c>
      <c r="O6" s="4">
        <v>4603.633863</v>
      </c>
      <c r="P6" s="4">
        <v>32.479420519999998</v>
      </c>
      <c r="Q6" s="4">
        <v>76.650626110000005</v>
      </c>
      <c r="R6" s="4">
        <v>545.84975529999997</v>
      </c>
      <c r="S6" s="4">
        <v>62.294679840000001</v>
      </c>
      <c r="T6" s="4">
        <v>44.540912980000002</v>
      </c>
      <c r="U6" s="4">
        <v>460.95996009999999</v>
      </c>
      <c r="V6" s="4">
        <v>102.13253210000001</v>
      </c>
      <c r="W6" s="4">
        <v>242.99909009999999</v>
      </c>
      <c r="X6" s="4">
        <v>297.84200579999998</v>
      </c>
      <c r="Y6" s="4">
        <v>68.575791300000006</v>
      </c>
      <c r="Z6" s="4">
        <v>1483.098827</v>
      </c>
      <c r="AA6" s="4">
        <v>3298.1749239999999</v>
      </c>
      <c r="AB6" s="4">
        <v>2329.9306230000002</v>
      </c>
      <c r="AC6" s="4">
        <v>335.38246709999999</v>
      </c>
      <c r="AD6" s="4">
        <v>4870.4580329999999</v>
      </c>
      <c r="AE6" s="4">
        <v>411.74539179999999</v>
      </c>
      <c r="AF6" s="4">
        <v>761.73814970000001</v>
      </c>
      <c r="AG6" s="4">
        <v>998.34390329999997</v>
      </c>
      <c r="AH6" s="4">
        <v>247.8728586</v>
      </c>
      <c r="AI6" s="4">
        <v>368.37750490000002</v>
      </c>
      <c r="AJ6" s="4">
        <v>661.05426350000005</v>
      </c>
      <c r="AK6" s="4">
        <v>223.99193170000001</v>
      </c>
      <c r="AL6" s="4">
        <v>266.84508749999998</v>
      </c>
      <c r="AM6" s="4">
        <v>389.68358619999998</v>
      </c>
      <c r="AN6" s="4">
        <v>104.796268</v>
      </c>
      <c r="AO6" s="4">
        <v>379.95926109999999</v>
      </c>
      <c r="AP6" s="4">
        <v>346.66247270000002</v>
      </c>
      <c r="AQ6" s="4">
        <v>59.511650789999997</v>
      </c>
      <c r="AR6" s="4">
        <v>1121.351709</v>
      </c>
      <c r="AS6" s="4">
        <v>89.065289840000005</v>
      </c>
      <c r="AT6" s="4">
        <v>336.16113949999999</v>
      </c>
      <c r="AU6" s="4">
        <v>537.23408689999997</v>
      </c>
      <c r="AV6" s="4">
        <v>81.619129520000001</v>
      </c>
      <c r="AW6" s="4">
        <v>224.7869159</v>
      </c>
      <c r="AX6" s="4">
        <v>858.75051229999997</v>
      </c>
      <c r="AY6" s="4">
        <v>82.001654770000002</v>
      </c>
      <c r="AZ6" s="4">
        <v>284.96763060000001</v>
      </c>
      <c r="BA6" s="4">
        <v>244.7120788</v>
      </c>
      <c r="BB6" s="4">
        <v>218.83577170000001</v>
      </c>
      <c r="BC6" s="4">
        <v>314.95651559999999</v>
      </c>
      <c r="BD6" s="4">
        <v>1402.821539</v>
      </c>
      <c r="BE6" s="4">
        <v>50.056326130000002</v>
      </c>
      <c r="BF6" s="4">
        <v>1715.030618</v>
      </c>
      <c r="BG6" s="4">
        <v>301.03294190000003</v>
      </c>
      <c r="BH6" s="4">
        <v>95.688491389999996</v>
      </c>
      <c r="BI6" s="4">
        <v>118.6002653</v>
      </c>
      <c r="BJ6" s="4">
        <v>469.00807279999998</v>
      </c>
      <c r="BK6" s="4">
        <v>65.687849130000004</v>
      </c>
      <c r="BL6" s="4">
        <v>52.198718139999997</v>
      </c>
      <c r="BM6" s="4">
        <v>1029.783498</v>
      </c>
      <c r="BN6" s="4">
        <v>62.746048860000002</v>
      </c>
      <c r="BO6" s="4">
        <v>95.341153660000003</v>
      </c>
      <c r="BP6" s="4">
        <v>541.63641029999997</v>
      </c>
      <c r="BQ6" s="4">
        <v>56.052988710000001</v>
      </c>
      <c r="BR6" s="4">
        <v>409.70049069999999</v>
      </c>
      <c r="BS6" s="4">
        <v>755.61993429999995</v>
      </c>
      <c r="BT6" s="4">
        <v>55.646360440000002</v>
      </c>
      <c r="BU6" s="4">
        <v>278.77991179999998</v>
      </c>
      <c r="BV6" s="4">
        <v>427.87362150000001</v>
      </c>
      <c r="BW6" s="4">
        <v>98.812259999999995</v>
      </c>
      <c r="BX6" s="4">
        <v>119.1167774</v>
      </c>
      <c r="BY6" s="4">
        <v>1355.3202819999999</v>
      </c>
      <c r="BZ6" s="4">
        <v>743.00204589999998</v>
      </c>
      <c r="CA6" s="4">
        <v>132.56241790000001</v>
      </c>
      <c r="CB6" s="4">
        <v>1955.3607440000001</v>
      </c>
      <c r="CC6" s="4">
        <v>66.202942660000005</v>
      </c>
      <c r="CD6" s="4">
        <v>334.91404779999999</v>
      </c>
      <c r="CE6" s="4">
        <v>574.76408070000002</v>
      </c>
      <c r="CF6" s="4">
        <v>34.840800999999999</v>
      </c>
      <c r="CG6" s="4">
        <v>84.710611220000004</v>
      </c>
    </row>
    <row r="7" spans="1:85" x14ac:dyDescent="0.25">
      <c r="A7" s="4" t="s">
        <v>105</v>
      </c>
      <c r="B7" s="4">
        <v>155.94488620000001</v>
      </c>
      <c r="C7" s="4">
        <v>21.617395479999999</v>
      </c>
      <c r="D7" s="4">
        <v>36.75734224</v>
      </c>
      <c r="E7" s="4">
        <v>91.202065860000005</v>
      </c>
      <c r="F7" s="4">
        <v>11.583885479999999</v>
      </c>
      <c r="G7" s="4">
        <v>24.727136900000001</v>
      </c>
      <c r="H7" s="4">
        <v>101.7956736</v>
      </c>
      <c r="I7" s="4">
        <v>24.901876770000001</v>
      </c>
      <c r="J7" s="4">
        <v>16.200937280000002</v>
      </c>
      <c r="K7" s="4">
        <v>1144.9609969999999</v>
      </c>
      <c r="L7" s="4">
        <v>21.71952538</v>
      </c>
      <c r="M7" s="4">
        <v>19.52432284</v>
      </c>
      <c r="N7" s="4">
        <v>54.04583246</v>
      </c>
      <c r="O7" s="4">
        <v>785.79588100000001</v>
      </c>
      <c r="P7" s="4">
        <v>25.760445449999999</v>
      </c>
      <c r="Q7" s="4">
        <v>51.441086859999999</v>
      </c>
      <c r="R7" s="4">
        <v>97.618385410000002</v>
      </c>
      <c r="S7" s="4">
        <v>41.806651799999997</v>
      </c>
      <c r="T7" s="4">
        <v>4.3958678820000001</v>
      </c>
      <c r="U7" s="4">
        <v>38.971786180000002</v>
      </c>
      <c r="V7" s="4">
        <v>28.559282140000001</v>
      </c>
      <c r="W7" s="4">
        <v>57.593092900000002</v>
      </c>
      <c r="X7" s="4">
        <v>36.932853430000002</v>
      </c>
      <c r="Y7" s="4">
        <v>14.914529099999999</v>
      </c>
      <c r="Z7" s="4">
        <v>259.85518480000002</v>
      </c>
      <c r="AA7" s="4">
        <v>138.21957459999999</v>
      </c>
      <c r="AB7" s="4">
        <v>125.5377427</v>
      </c>
      <c r="AC7" s="4">
        <v>61.092844319999998</v>
      </c>
      <c r="AD7" s="4">
        <v>232.84513519999999</v>
      </c>
      <c r="AE7" s="4">
        <v>59.066160500000002</v>
      </c>
      <c r="AF7" s="4">
        <v>111.5607948</v>
      </c>
      <c r="AG7" s="4">
        <v>120.0376618</v>
      </c>
      <c r="AH7" s="4">
        <v>40.432347460000003</v>
      </c>
      <c r="AI7" s="4">
        <v>20.181407069999999</v>
      </c>
      <c r="AJ7" s="4">
        <v>40.103128699999999</v>
      </c>
      <c r="AK7" s="4">
        <v>34.797100499999999</v>
      </c>
      <c r="AL7" s="4">
        <v>71.261283259999999</v>
      </c>
      <c r="AM7" s="4">
        <v>21.921289560000002</v>
      </c>
      <c r="AN7" s="4">
        <v>4.5374154769999997</v>
      </c>
      <c r="AO7" s="4">
        <v>83.331660760000005</v>
      </c>
      <c r="AP7" s="4">
        <v>35.312800299999999</v>
      </c>
      <c r="AQ7" s="4">
        <v>11.34628696</v>
      </c>
      <c r="AR7" s="4">
        <v>164.6998432</v>
      </c>
      <c r="AS7" s="4">
        <v>0</v>
      </c>
      <c r="AT7" s="4">
        <v>17.810642829999999</v>
      </c>
      <c r="AU7" s="4">
        <v>69.442173539999999</v>
      </c>
      <c r="AV7" s="4">
        <v>5.5893372149999996</v>
      </c>
      <c r="AW7" s="4">
        <v>57.221619509999996</v>
      </c>
      <c r="AX7" s="4">
        <v>187.63809639999999</v>
      </c>
      <c r="AY7" s="4">
        <v>14.37408774</v>
      </c>
      <c r="AZ7" s="4">
        <v>64.655763730000004</v>
      </c>
      <c r="BA7" s="4">
        <v>63.16499812</v>
      </c>
      <c r="BB7" s="4">
        <v>11.632722210000001</v>
      </c>
      <c r="BC7" s="4">
        <v>42.495881070000003</v>
      </c>
      <c r="BD7" s="4">
        <v>628.74557170000003</v>
      </c>
      <c r="BE7" s="4">
        <v>17.49653992</v>
      </c>
      <c r="BF7" s="4">
        <v>870.89596210000002</v>
      </c>
      <c r="BG7" s="4">
        <v>102.6338099</v>
      </c>
      <c r="BH7" s="4">
        <v>3.0873850859999998</v>
      </c>
      <c r="BI7" s="4">
        <v>38.46548052</v>
      </c>
      <c r="BJ7" s="4">
        <v>79.872427439999996</v>
      </c>
      <c r="BK7" s="4">
        <v>12.11094654</v>
      </c>
      <c r="BL7" s="4">
        <v>13.776290899999999</v>
      </c>
      <c r="BM7" s="4">
        <v>139.91577839999999</v>
      </c>
      <c r="BN7" s="4">
        <v>10.220769560000001</v>
      </c>
      <c r="BO7" s="4">
        <v>31.992253779999999</v>
      </c>
      <c r="BP7" s="4">
        <v>22.507629300000001</v>
      </c>
      <c r="BQ7" s="4">
        <v>7.6770986810000004</v>
      </c>
      <c r="BR7" s="4">
        <v>26.365504940000001</v>
      </c>
      <c r="BS7" s="4">
        <v>95.786487480000005</v>
      </c>
      <c r="BT7" s="4">
        <v>6.0233694809999996</v>
      </c>
      <c r="BU7" s="4">
        <v>29.60321145</v>
      </c>
      <c r="BV7" s="4">
        <v>146.00885160000001</v>
      </c>
      <c r="BW7" s="4">
        <v>3.811149747</v>
      </c>
      <c r="BX7" s="4">
        <v>47.464726970000001</v>
      </c>
      <c r="BY7" s="4">
        <v>102.3632396</v>
      </c>
      <c r="BZ7" s="4">
        <v>17.962425379999999</v>
      </c>
      <c r="CA7" s="4">
        <v>20.530179589999999</v>
      </c>
      <c r="CB7" s="4">
        <v>858.76121020000005</v>
      </c>
      <c r="CC7" s="4">
        <v>21.36035116</v>
      </c>
      <c r="CD7" s="4">
        <v>52.486224710000002</v>
      </c>
      <c r="CE7" s="4">
        <v>215.029901</v>
      </c>
      <c r="CF7" s="4">
        <v>8.6600180269999996</v>
      </c>
      <c r="CG7" s="4">
        <v>21.627805810000002</v>
      </c>
    </row>
    <row r="8" spans="1:85" x14ac:dyDescent="0.25">
      <c r="A8" s="4" t="s">
        <v>108</v>
      </c>
      <c r="B8" s="4">
        <v>1844.5805640000001</v>
      </c>
      <c r="C8" s="4">
        <v>503.19727360000002</v>
      </c>
      <c r="D8" s="4">
        <v>558.48102089999998</v>
      </c>
      <c r="E8" s="4">
        <v>974.73928820000003</v>
      </c>
      <c r="F8" s="4">
        <v>362.23443300000002</v>
      </c>
      <c r="G8" s="4">
        <v>437.28709809999998</v>
      </c>
      <c r="H8" s="4">
        <v>1308.95244</v>
      </c>
      <c r="I8" s="4">
        <v>533.08829319999995</v>
      </c>
      <c r="J8" s="4">
        <v>546.27722210000002</v>
      </c>
      <c r="K8" s="4">
        <v>11889.321470000001</v>
      </c>
      <c r="L8" s="4">
        <v>325.94315410000002</v>
      </c>
      <c r="M8" s="4">
        <v>676.93925230000002</v>
      </c>
      <c r="N8" s="4">
        <v>295.36334849999997</v>
      </c>
      <c r="O8" s="4">
        <v>4629.0295050000004</v>
      </c>
      <c r="P8" s="4">
        <v>112.5328571</v>
      </c>
      <c r="Q8" s="4">
        <v>290.42384829999997</v>
      </c>
      <c r="R8" s="4">
        <v>492.36948539999997</v>
      </c>
      <c r="S8" s="4">
        <v>115.03991689999999</v>
      </c>
      <c r="T8" s="4">
        <v>41.606646189999999</v>
      </c>
      <c r="U8" s="4">
        <v>593.13084930000002</v>
      </c>
      <c r="V8" s="4">
        <v>258.62560250000001</v>
      </c>
      <c r="W8" s="4">
        <v>502.83501480000001</v>
      </c>
      <c r="X8" s="4">
        <v>114.0136141</v>
      </c>
      <c r="Y8" s="4">
        <v>135.32753400000001</v>
      </c>
      <c r="Z8" s="4">
        <v>1208.1827780000001</v>
      </c>
      <c r="AA8" s="4">
        <v>3561.232735</v>
      </c>
      <c r="AB8" s="4">
        <v>1784.0488250000001</v>
      </c>
      <c r="AC8" s="4">
        <v>308.34148219999997</v>
      </c>
      <c r="AD8" s="4">
        <v>2502.6029130000002</v>
      </c>
      <c r="AE8" s="4">
        <v>561.61655729999995</v>
      </c>
      <c r="AF8" s="4">
        <v>1152.3549640000001</v>
      </c>
      <c r="AG8" s="4">
        <v>668.39285070000005</v>
      </c>
      <c r="AH8" s="4">
        <v>264.71784680000002</v>
      </c>
      <c r="AI8" s="4">
        <v>299.09068689999998</v>
      </c>
      <c r="AJ8" s="4">
        <v>771.94591979999996</v>
      </c>
      <c r="AK8" s="4">
        <v>328.48591269999997</v>
      </c>
      <c r="AL8" s="4">
        <v>375.82809789999999</v>
      </c>
      <c r="AM8" s="4">
        <v>276.00804479999999</v>
      </c>
      <c r="AN8" s="4">
        <v>141.8360917</v>
      </c>
      <c r="AO8" s="4">
        <v>586.35815720000005</v>
      </c>
      <c r="AP8" s="4">
        <v>365.53577280000002</v>
      </c>
      <c r="AQ8" s="4">
        <v>58.782977440000003</v>
      </c>
      <c r="AR8" s="4">
        <v>1141.2815559999999</v>
      </c>
      <c r="AS8" s="4">
        <v>73.391724460000006</v>
      </c>
      <c r="AT8" s="4">
        <v>372.6433389</v>
      </c>
      <c r="AU8" s="4">
        <v>679.40582629999994</v>
      </c>
      <c r="AV8" s="4">
        <v>49.190292460000002</v>
      </c>
      <c r="AW8" s="4">
        <v>281.81311690000001</v>
      </c>
      <c r="AX8" s="4">
        <v>1010.397024</v>
      </c>
      <c r="AY8" s="4">
        <v>77.231359690000005</v>
      </c>
      <c r="AZ8" s="4">
        <v>368.7036051</v>
      </c>
      <c r="BA8" s="4">
        <v>288.11018230000002</v>
      </c>
      <c r="BB8" s="4">
        <v>195.5778249</v>
      </c>
      <c r="BC8" s="4">
        <v>344.69525220000003</v>
      </c>
      <c r="BD8" s="4">
        <v>1742.0726219999999</v>
      </c>
      <c r="BE8" s="4">
        <v>61.011919650000003</v>
      </c>
      <c r="BF8" s="4">
        <v>1414.9006429999999</v>
      </c>
      <c r="BG8" s="4">
        <v>522.03913020000005</v>
      </c>
      <c r="BH8" s="4">
        <v>76.130814889999996</v>
      </c>
      <c r="BI8" s="4">
        <v>111.2856685</v>
      </c>
      <c r="BJ8" s="4">
        <v>542.30725640000003</v>
      </c>
      <c r="BK8" s="4">
        <v>47.058401150000002</v>
      </c>
      <c r="BL8" s="4">
        <v>49.999875000000003</v>
      </c>
      <c r="BM8" s="4">
        <v>991.63723830000004</v>
      </c>
      <c r="BN8" s="4">
        <v>51.424425419999999</v>
      </c>
      <c r="BO8" s="4">
        <v>109.56756660000001</v>
      </c>
      <c r="BP8" s="4">
        <v>832.5123585</v>
      </c>
      <c r="BQ8" s="4">
        <v>87.004757650000002</v>
      </c>
      <c r="BR8" s="4">
        <v>656.7053813</v>
      </c>
      <c r="BS8" s="4">
        <v>684.87234590000003</v>
      </c>
      <c r="BT8" s="4">
        <v>36.006858149999999</v>
      </c>
      <c r="BU8" s="4">
        <v>188.76143680000001</v>
      </c>
      <c r="BV8" s="4">
        <v>732.80549559999997</v>
      </c>
      <c r="BW8" s="4">
        <v>92.079346749999999</v>
      </c>
      <c r="BX8" s="4">
        <v>166.13576269999999</v>
      </c>
      <c r="BY8" s="4">
        <v>1680.9398349999999</v>
      </c>
      <c r="BZ8" s="4">
        <v>572.67658779999999</v>
      </c>
      <c r="CA8" s="4">
        <v>150.56727649999999</v>
      </c>
      <c r="CB8" s="4">
        <v>1064.6837379999999</v>
      </c>
      <c r="CC8" s="4">
        <v>32.986372549999999</v>
      </c>
      <c r="CD8" s="4">
        <v>175.33383939999999</v>
      </c>
      <c r="CE8" s="4">
        <v>819.86634830000003</v>
      </c>
      <c r="CF8" s="4">
        <v>22.648663379999999</v>
      </c>
      <c r="CG8" s="4">
        <v>84.652850900000004</v>
      </c>
    </row>
    <row r="9" spans="1:85" x14ac:dyDescent="0.25">
      <c r="A9" s="4" t="s">
        <v>109</v>
      </c>
      <c r="B9" s="4">
        <v>101.82283750000001</v>
      </c>
      <c r="C9" s="4">
        <v>59.303336270000003</v>
      </c>
      <c r="D9" s="4">
        <v>58.379308260000002</v>
      </c>
      <c r="E9" s="4">
        <v>227.1516694</v>
      </c>
      <c r="F9" s="4">
        <v>124.6042013</v>
      </c>
      <c r="G9" s="4">
        <v>189.81713909999999</v>
      </c>
      <c r="H9" s="4">
        <v>159.14930219999999</v>
      </c>
      <c r="I9" s="4">
        <v>49.957944730000001</v>
      </c>
      <c r="J9" s="4">
        <v>67.54361351</v>
      </c>
      <c r="K9" s="4">
        <v>3118.6717039999999</v>
      </c>
      <c r="L9" s="4">
        <v>43.119645970000001</v>
      </c>
      <c r="M9" s="4">
        <v>120.93595259999999</v>
      </c>
      <c r="N9" s="4">
        <v>181.7735265</v>
      </c>
      <c r="O9" s="4">
        <v>4524.1042269999998</v>
      </c>
      <c r="P9" s="4">
        <v>130.60895529999999</v>
      </c>
      <c r="Q9" s="4">
        <v>98.040659649999995</v>
      </c>
      <c r="R9" s="4">
        <v>612.00380940000002</v>
      </c>
      <c r="S9" s="4">
        <v>85.369885609999997</v>
      </c>
      <c r="T9" s="4">
        <v>52.362543889999998</v>
      </c>
      <c r="U9" s="4">
        <v>880.42245149999997</v>
      </c>
      <c r="V9" s="4">
        <v>189.5352359</v>
      </c>
      <c r="W9" s="4">
        <v>101.09994949999999</v>
      </c>
      <c r="X9" s="4">
        <v>429.27035790000002</v>
      </c>
      <c r="Y9" s="4">
        <v>162.43050170000001</v>
      </c>
      <c r="Z9" s="4">
        <v>1263.146326</v>
      </c>
      <c r="AA9" s="4">
        <v>1449.8874109999999</v>
      </c>
      <c r="AB9" s="4">
        <v>1750.1438250000001</v>
      </c>
      <c r="AC9" s="4">
        <v>76.602482809999998</v>
      </c>
      <c r="AD9" s="4">
        <v>1228.0578049999999</v>
      </c>
      <c r="AE9" s="4">
        <v>222.29118969999999</v>
      </c>
      <c r="AF9" s="4">
        <v>164.15649819999999</v>
      </c>
      <c r="AG9" s="4">
        <v>352.44804190000002</v>
      </c>
      <c r="AH9" s="4">
        <v>71.860852840000007</v>
      </c>
      <c r="AI9" s="4">
        <v>64.105645989999999</v>
      </c>
      <c r="AJ9" s="4">
        <v>371.21195699999998</v>
      </c>
      <c r="AK9" s="4">
        <v>124.34846210000001</v>
      </c>
      <c r="AL9" s="4">
        <v>130.40268080000001</v>
      </c>
      <c r="AM9" s="4">
        <v>277.65892209999998</v>
      </c>
      <c r="AN9" s="4">
        <v>100.8907677</v>
      </c>
      <c r="AO9" s="4">
        <v>66.175142370000003</v>
      </c>
      <c r="AP9" s="4">
        <v>206.19498440000001</v>
      </c>
      <c r="AQ9" s="4">
        <v>34.239089460000002</v>
      </c>
      <c r="AR9" s="4">
        <v>87.194034610000003</v>
      </c>
      <c r="AS9" s="4">
        <v>16.71357759</v>
      </c>
      <c r="AT9" s="4">
        <v>75.433310800000001</v>
      </c>
      <c r="AU9" s="4">
        <v>99.261459819999999</v>
      </c>
      <c r="AV9" s="4">
        <v>32.549669659999999</v>
      </c>
      <c r="AW9" s="4">
        <v>53.702642910000002</v>
      </c>
      <c r="AX9" s="4">
        <v>188.0322941</v>
      </c>
      <c r="AY9" s="4">
        <v>17.93741202</v>
      </c>
      <c r="AZ9" s="4">
        <v>99.986235239999999</v>
      </c>
      <c r="BA9" s="4">
        <v>206.91181370000001</v>
      </c>
      <c r="BB9" s="4">
        <v>122.4001873</v>
      </c>
      <c r="BC9" s="4">
        <v>264.10483629999999</v>
      </c>
      <c r="BD9" s="4">
        <v>2288.8171699999998</v>
      </c>
      <c r="BE9" s="4">
        <v>55.577244450000002</v>
      </c>
      <c r="BF9" s="4">
        <v>3524.362271</v>
      </c>
      <c r="BG9" s="4">
        <v>295.98573970000001</v>
      </c>
      <c r="BH9" s="4">
        <v>178.9775295</v>
      </c>
      <c r="BI9" s="4">
        <v>133.932974</v>
      </c>
      <c r="BJ9" s="4">
        <v>1421.2593710000001</v>
      </c>
      <c r="BK9" s="4">
        <v>153.88026199999999</v>
      </c>
      <c r="BL9" s="4">
        <v>254.74561460000001</v>
      </c>
      <c r="BM9" s="4">
        <v>1744.0838470000001</v>
      </c>
      <c r="BN9" s="4">
        <v>139.60368769999999</v>
      </c>
      <c r="BO9" s="4">
        <v>396.32756749999999</v>
      </c>
      <c r="BP9" s="4">
        <v>142.9896449</v>
      </c>
      <c r="BQ9" s="4">
        <v>60.96519541</v>
      </c>
      <c r="BR9" s="4">
        <v>430.71043359999999</v>
      </c>
      <c r="BS9" s="4">
        <v>263.99286260000002</v>
      </c>
      <c r="BT9" s="4">
        <v>9.5665279999999999</v>
      </c>
      <c r="BU9" s="4">
        <v>197.470834</v>
      </c>
      <c r="BV9" s="4">
        <v>353.64202740000002</v>
      </c>
      <c r="BW9" s="4">
        <v>90.795038090000006</v>
      </c>
      <c r="BX9" s="4">
        <v>138.86739009999999</v>
      </c>
      <c r="BY9" s="4">
        <v>1085.781506</v>
      </c>
      <c r="BZ9" s="4">
        <v>433.63408099999998</v>
      </c>
      <c r="CA9" s="4">
        <v>23.549323650000002</v>
      </c>
      <c r="CB9" s="4">
        <v>2482.6315490000002</v>
      </c>
      <c r="CC9" s="4">
        <v>20.355158159999998</v>
      </c>
      <c r="CD9" s="4">
        <v>176.52806369999999</v>
      </c>
      <c r="CE9" s="4">
        <v>267.9603381</v>
      </c>
      <c r="CF9" s="4">
        <v>41.262438830000001</v>
      </c>
      <c r="CG9" s="4">
        <v>76.06081288</v>
      </c>
    </row>
    <row r="10" spans="1:85" x14ac:dyDescent="0.25">
      <c r="A10" s="4" t="s">
        <v>98</v>
      </c>
      <c r="B10" s="4">
        <v>4649.6802470000002</v>
      </c>
      <c r="C10" s="4">
        <v>1804.460067</v>
      </c>
      <c r="D10" s="4">
        <v>2021.557296</v>
      </c>
      <c r="E10" s="4">
        <v>3951.8355040000001</v>
      </c>
      <c r="F10" s="4">
        <v>2345.0399189999998</v>
      </c>
      <c r="G10" s="4">
        <v>1956.3528899999999</v>
      </c>
      <c r="H10" s="4">
        <v>3331.3990829999998</v>
      </c>
      <c r="I10" s="4">
        <v>2972.7579089999999</v>
      </c>
      <c r="J10" s="4">
        <v>2285.6276360000002</v>
      </c>
      <c r="K10" s="4">
        <v>7978.5260070000004</v>
      </c>
      <c r="L10" s="4">
        <v>3069.8792400000002</v>
      </c>
      <c r="M10" s="4">
        <v>2368.9750979999999</v>
      </c>
      <c r="N10" s="4">
        <v>514.39383359999999</v>
      </c>
      <c r="O10" s="4">
        <v>7197.6261370000002</v>
      </c>
      <c r="P10" s="4">
        <v>89.170772709999994</v>
      </c>
      <c r="Q10" s="4">
        <v>402.8290993</v>
      </c>
      <c r="R10" s="4">
        <v>1751.860905</v>
      </c>
      <c r="S10" s="4">
        <v>206.83753150000001</v>
      </c>
      <c r="T10" s="4">
        <v>222.54081149999999</v>
      </c>
      <c r="U10" s="4">
        <v>3751.133233</v>
      </c>
      <c r="V10" s="4">
        <v>478.56297089999998</v>
      </c>
      <c r="W10" s="4">
        <v>1530.5409010000001</v>
      </c>
      <c r="X10" s="4">
        <v>1039.4771350000001</v>
      </c>
      <c r="Y10" s="4">
        <v>274.9474639</v>
      </c>
      <c r="Z10" s="4">
        <v>3764.947279</v>
      </c>
      <c r="AA10" s="4">
        <v>13090.679469999999</v>
      </c>
      <c r="AB10" s="4">
        <v>6766.1151049999999</v>
      </c>
      <c r="AC10" s="4">
        <v>950.08357149999995</v>
      </c>
      <c r="AD10" s="4">
        <v>7727.2087369999999</v>
      </c>
      <c r="AE10" s="4">
        <v>1524.4281129999999</v>
      </c>
      <c r="AF10" s="4">
        <v>1983.5576860000001</v>
      </c>
      <c r="AG10" s="4">
        <v>2457.3112289999999</v>
      </c>
      <c r="AH10" s="4">
        <v>574.63199699999996</v>
      </c>
      <c r="AI10" s="4">
        <v>641.05645990000005</v>
      </c>
      <c r="AJ10" s="4">
        <v>2147.9869720000002</v>
      </c>
      <c r="AK10" s="4">
        <v>694.27891320000003</v>
      </c>
      <c r="AL10" s="4">
        <v>918.55976380000004</v>
      </c>
      <c r="AM10" s="4">
        <v>1424.5614499999999</v>
      </c>
      <c r="AN10" s="4">
        <v>313.78229820000001</v>
      </c>
      <c r="AO10" s="4">
        <v>1221.4828359999999</v>
      </c>
      <c r="AP10" s="4">
        <v>831.99676220000003</v>
      </c>
      <c r="AQ10" s="4">
        <v>194.47202129999999</v>
      </c>
      <c r="AR10" s="4">
        <v>2734.5949639999999</v>
      </c>
      <c r="AS10" s="4">
        <v>316.16517599999997</v>
      </c>
      <c r="AT10" s="4">
        <v>836.83829170000001</v>
      </c>
      <c r="AU10" s="4">
        <v>2336.3206559999999</v>
      </c>
      <c r="AV10" s="4">
        <v>289.74137769999999</v>
      </c>
      <c r="AW10" s="4">
        <v>408.79415669999997</v>
      </c>
      <c r="AX10" s="4">
        <v>3531.5184800000002</v>
      </c>
      <c r="AY10" s="4">
        <v>637.32168449999995</v>
      </c>
      <c r="AZ10" s="4">
        <v>2544.6947260000002</v>
      </c>
      <c r="BA10" s="4">
        <v>935.28319820000002</v>
      </c>
      <c r="BB10" s="4">
        <v>981.02980349999996</v>
      </c>
      <c r="BC10" s="4">
        <v>1595.0220320000001</v>
      </c>
      <c r="BD10" s="4">
        <v>3194.2549789999998</v>
      </c>
      <c r="BE10" s="4">
        <v>147.0481259</v>
      </c>
      <c r="BF10" s="4">
        <v>3201.3110980000001</v>
      </c>
      <c r="BG10" s="4">
        <v>786.43554029999996</v>
      </c>
      <c r="BH10" s="4">
        <v>453.5731912</v>
      </c>
      <c r="BI10" s="4">
        <v>518.40284899999995</v>
      </c>
      <c r="BJ10" s="4">
        <v>3068.6281869999998</v>
      </c>
      <c r="BK10" s="4">
        <v>218.7984975</v>
      </c>
      <c r="BL10" s="4">
        <v>640.11998749999998</v>
      </c>
      <c r="BM10" s="4">
        <v>2871.7339400000001</v>
      </c>
      <c r="BN10" s="4">
        <v>280.01902469999999</v>
      </c>
      <c r="BO10" s="4">
        <v>504.93656429999999</v>
      </c>
      <c r="BP10" s="4">
        <v>1305.152879</v>
      </c>
      <c r="BQ10" s="4">
        <v>271.80316290000002</v>
      </c>
      <c r="BR10" s="4">
        <v>1085.4999640000001</v>
      </c>
      <c r="BS10" s="4">
        <v>1275.21976</v>
      </c>
      <c r="BT10" s="4">
        <v>83.042777779999994</v>
      </c>
      <c r="BU10" s="4">
        <v>299.73251590000001</v>
      </c>
      <c r="BV10" s="4">
        <v>1054.8065939999999</v>
      </c>
      <c r="BW10" s="4">
        <v>230.14020070000001</v>
      </c>
      <c r="BX10" s="4">
        <v>418.25535339999999</v>
      </c>
      <c r="BY10" s="4">
        <v>3452.3400360000001</v>
      </c>
      <c r="BZ10" s="4">
        <v>1508.447502</v>
      </c>
      <c r="CA10" s="4">
        <v>315.50055400000002</v>
      </c>
      <c r="CB10" s="4">
        <v>5290.2783909999998</v>
      </c>
      <c r="CC10" s="4">
        <v>129.3400675</v>
      </c>
      <c r="CD10" s="4">
        <v>749.83564109999998</v>
      </c>
      <c r="CE10" s="4">
        <v>2086.325182</v>
      </c>
      <c r="CF10" s="4">
        <v>94.559755659999993</v>
      </c>
      <c r="CG10" s="4">
        <v>227.97797410000001</v>
      </c>
    </row>
    <row r="11" spans="1:85" x14ac:dyDescent="0.25">
      <c r="A11" s="4" t="s">
        <v>99</v>
      </c>
      <c r="B11" s="4">
        <v>9706.1403520000003</v>
      </c>
      <c r="C11" s="4">
        <v>3821.2167639999998</v>
      </c>
      <c r="D11" s="4">
        <v>5634.018059</v>
      </c>
      <c r="E11" s="4">
        <v>6563.4233020000001</v>
      </c>
      <c r="F11" s="4">
        <v>3698.2974129999998</v>
      </c>
      <c r="G11" s="4">
        <v>4007.4791759999998</v>
      </c>
      <c r="H11" s="4">
        <v>7916.7288120000003</v>
      </c>
      <c r="I11" s="4">
        <v>5984.2730039999997</v>
      </c>
      <c r="J11" s="4">
        <v>4525.0235679999996</v>
      </c>
      <c r="K11" s="4">
        <v>14380.650180000001</v>
      </c>
      <c r="L11" s="4">
        <v>8447.1612210000003</v>
      </c>
      <c r="M11" s="4">
        <v>6856.7172929999997</v>
      </c>
      <c r="N11" s="4">
        <v>1133.264707</v>
      </c>
      <c r="O11" s="4">
        <v>5385.0820940000003</v>
      </c>
      <c r="P11" s="4">
        <v>828.21440199999995</v>
      </c>
      <c r="Q11" s="4">
        <v>1611.910496</v>
      </c>
      <c r="R11" s="4">
        <v>3467.1137279999998</v>
      </c>
      <c r="S11" s="4">
        <v>782.35035760000005</v>
      </c>
      <c r="T11" s="4">
        <v>869.9675704</v>
      </c>
      <c r="U11" s="4">
        <v>7125.7367560000002</v>
      </c>
      <c r="V11" s="4">
        <v>1678.311741</v>
      </c>
      <c r="W11" s="4">
        <v>3632.2213200000001</v>
      </c>
      <c r="X11" s="4">
        <v>2117.8820470000001</v>
      </c>
      <c r="Y11" s="4">
        <v>1139.5057200000001</v>
      </c>
      <c r="Z11" s="4">
        <v>2979.4913860000001</v>
      </c>
      <c r="AA11" s="4">
        <v>5589.0321089999998</v>
      </c>
      <c r="AB11" s="4">
        <v>5440.5165729999999</v>
      </c>
      <c r="AC11" s="4">
        <v>1503.752637</v>
      </c>
      <c r="AD11" s="4">
        <v>21975.2628</v>
      </c>
      <c r="AE11" s="4">
        <v>2878.2148069999998</v>
      </c>
      <c r="AF11" s="4">
        <v>4948.3414119999998</v>
      </c>
      <c r="AG11" s="4">
        <v>5730.6489149999998</v>
      </c>
      <c r="AH11" s="4">
        <v>2172.369244</v>
      </c>
      <c r="AI11" s="4">
        <v>1099.5432840000001</v>
      </c>
      <c r="AJ11" s="4">
        <v>4507.1730500000003</v>
      </c>
      <c r="AK11" s="4">
        <v>1699.501319</v>
      </c>
      <c r="AL11" s="4">
        <v>2255.6069739999998</v>
      </c>
      <c r="AM11" s="4">
        <v>3413.6096080000002</v>
      </c>
      <c r="AN11" s="4">
        <v>1438.372584</v>
      </c>
      <c r="AO11" s="4">
        <v>4745.3236029999998</v>
      </c>
      <c r="AP11" s="4">
        <v>1892.502909</v>
      </c>
      <c r="AQ11" s="4">
        <v>1032.927946</v>
      </c>
      <c r="AR11" s="4">
        <v>8334.8202949999995</v>
      </c>
      <c r="AS11" s="4">
        <v>855.86351409999997</v>
      </c>
      <c r="AT11" s="4">
        <v>2398.8418150000002</v>
      </c>
      <c r="AU11" s="4">
        <v>5586.2047540000003</v>
      </c>
      <c r="AV11" s="4">
        <v>782.65352780000001</v>
      </c>
      <c r="AW11" s="4">
        <v>1677.2253129999999</v>
      </c>
      <c r="AX11" s="4">
        <v>12426.63818</v>
      </c>
      <c r="AY11" s="4">
        <v>1473.6396460000001</v>
      </c>
      <c r="AZ11" s="4">
        <v>6117.2654929999999</v>
      </c>
      <c r="BA11" s="4">
        <v>3972.5120459999998</v>
      </c>
      <c r="BB11" s="4">
        <v>2888.0060010000002</v>
      </c>
      <c r="BC11" s="4">
        <v>5344.2947720000002</v>
      </c>
      <c r="BD11" s="4">
        <v>3643.0420920000001</v>
      </c>
      <c r="BE11" s="4">
        <v>158.2933036</v>
      </c>
      <c r="BF11" s="4">
        <v>3359.0138080000002</v>
      </c>
      <c r="BG11" s="4">
        <v>2004.4561249999999</v>
      </c>
      <c r="BH11" s="4">
        <v>957.97841410000001</v>
      </c>
      <c r="BI11" s="4">
        <v>2199.7591900000002</v>
      </c>
      <c r="BJ11" s="4">
        <v>6182.7949719999997</v>
      </c>
      <c r="BK11" s="4">
        <v>772.69107110000004</v>
      </c>
      <c r="BL11" s="4">
        <v>2353.1491660000002</v>
      </c>
      <c r="BM11" s="4">
        <v>7844.5402729999996</v>
      </c>
      <c r="BN11" s="4">
        <v>1130.331494</v>
      </c>
      <c r="BO11" s="4">
        <v>2338.4913780000002</v>
      </c>
      <c r="BP11" s="4">
        <v>1145.4144329999999</v>
      </c>
      <c r="BQ11" s="4">
        <v>278.54604110000002</v>
      </c>
      <c r="BR11" s="4">
        <v>1682.5017809999999</v>
      </c>
      <c r="BS11" s="4">
        <v>1906.289751</v>
      </c>
      <c r="BT11" s="4">
        <v>277.67417949999998</v>
      </c>
      <c r="BU11" s="4">
        <v>1518.3657639999999</v>
      </c>
      <c r="BV11" s="4">
        <v>2442.97271</v>
      </c>
      <c r="BW11" s="4">
        <v>337.61598809999998</v>
      </c>
      <c r="BX11" s="4">
        <v>1300.1463719999999</v>
      </c>
      <c r="BY11" s="4">
        <v>4101.6115570000002</v>
      </c>
      <c r="BZ11" s="4">
        <v>1923.014001</v>
      </c>
      <c r="CA11" s="4">
        <v>973.30249319999996</v>
      </c>
      <c r="CB11" s="4">
        <v>4646.6766349999998</v>
      </c>
      <c r="CC11" s="4">
        <v>335.16739489999998</v>
      </c>
      <c r="CD11" s="4">
        <v>2176.3921449999998</v>
      </c>
      <c r="CE11" s="4">
        <v>6751.2287640000004</v>
      </c>
      <c r="CF11" s="4">
        <v>443.76924839999998</v>
      </c>
      <c r="CG11" s="4">
        <v>1294.271311</v>
      </c>
    </row>
    <row r="12" spans="1:85" x14ac:dyDescent="0.25">
      <c r="A12" s="4" t="s">
        <v>101</v>
      </c>
      <c r="B12" s="4">
        <v>961.6992156</v>
      </c>
      <c r="C12" s="4">
        <v>461.19080500000001</v>
      </c>
      <c r="D12" s="4">
        <v>313.40470749999997</v>
      </c>
      <c r="E12" s="4">
        <v>180.93916350000001</v>
      </c>
      <c r="F12" s="4">
        <v>187.4879182</v>
      </c>
      <c r="G12" s="4">
        <v>193.54097379999999</v>
      </c>
      <c r="H12" s="4">
        <v>316.437209</v>
      </c>
      <c r="I12" s="4">
        <v>294.53589030000001</v>
      </c>
      <c r="J12" s="4">
        <v>140.1898774</v>
      </c>
      <c r="K12" s="4">
        <v>3226.2073930000001</v>
      </c>
      <c r="L12" s="4">
        <v>243.60978929999999</v>
      </c>
      <c r="M12" s="4">
        <v>272.29824389999999</v>
      </c>
      <c r="N12" s="4">
        <v>80.674340799999996</v>
      </c>
      <c r="O12" s="4">
        <v>2661.8729969999999</v>
      </c>
      <c r="P12" s="4">
        <v>53.502463630000001</v>
      </c>
      <c r="Q12" s="4">
        <v>28.54400158</v>
      </c>
      <c r="R12" s="4">
        <v>188.52478249999999</v>
      </c>
      <c r="S12" s="4">
        <v>42.839469190000003</v>
      </c>
      <c r="T12" s="4">
        <v>68.714355839999996</v>
      </c>
      <c r="U12" s="4">
        <v>499.51988419999998</v>
      </c>
      <c r="V12" s="4">
        <v>179.73021919999999</v>
      </c>
      <c r="W12" s="4">
        <v>167.3777896</v>
      </c>
      <c r="X12" s="4">
        <v>104.0582514</v>
      </c>
      <c r="Y12" s="4">
        <v>45.848960550000001</v>
      </c>
      <c r="Z12" s="4">
        <v>319.71246250000002</v>
      </c>
      <c r="AA12" s="4">
        <v>890.72957169999995</v>
      </c>
      <c r="AB12" s="4">
        <v>360.33107740000003</v>
      </c>
      <c r="AC12" s="4">
        <v>145.56391600000001</v>
      </c>
      <c r="AD12" s="4">
        <v>1727.262324</v>
      </c>
      <c r="AE12" s="4">
        <v>193.4180221</v>
      </c>
      <c r="AF12" s="4">
        <v>427.64148970000002</v>
      </c>
      <c r="AG12" s="4">
        <v>695.46553129999995</v>
      </c>
      <c r="AH12" s="4">
        <v>182.53185429999999</v>
      </c>
      <c r="AI12" s="4">
        <v>64.527393660000001</v>
      </c>
      <c r="AJ12" s="4">
        <v>118.3023451</v>
      </c>
      <c r="AK12" s="4">
        <v>75.58558146</v>
      </c>
      <c r="AL12" s="4">
        <v>279.89680229999999</v>
      </c>
      <c r="AM12" s="4">
        <v>256.55325770000002</v>
      </c>
      <c r="AN12" s="4">
        <v>100.86367559999999</v>
      </c>
      <c r="AO12" s="4">
        <v>197.9283581</v>
      </c>
      <c r="AP12" s="4">
        <v>235.093289</v>
      </c>
      <c r="AQ12" s="4">
        <v>35.472076059999999</v>
      </c>
      <c r="AR12" s="4">
        <v>661.84760570000003</v>
      </c>
      <c r="AS12" s="4">
        <v>37.599266270000001</v>
      </c>
      <c r="AT12" s="4">
        <v>224.17305329999999</v>
      </c>
      <c r="AU12" s="4">
        <v>603.92761870000004</v>
      </c>
      <c r="AV12" s="4">
        <v>70.350003740000005</v>
      </c>
      <c r="AW12" s="4">
        <v>264.00952269999999</v>
      </c>
      <c r="AX12" s="4">
        <v>266.64361070000001</v>
      </c>
      <c r="AY12" s="4">
        <v>30.847934810000002</v>
      </c>
      <c r="AZ12" s="4">
        <v>118.8212769</v>
      </c>
      <c r="BA12" s="4">
        <v>270.08379600000001</v>
      </c>
      <c r="BB12" s="4">
        <v>159.99366240000001</v>
      </c>
      <c r="BC12" s="4">
        <v>274.18803680000002</v>
      </c>
      <c r="BD12" s="4">
        <v>616.73878620000005</v>
      </c>
      <c r="BE12" s="4">
        <v>21.31157494</v>
      </c>
      <c r="BF12" s="4">
        <v>451.6610518</v>
      </c>
      <c r="BG12" s="4">
        <v>121.72280499999999</v>
      </c>
      <c r="BH12" s="4">
        <v>45.126891780000001</v>
      </c>
      <c r="BI12" s="4">
        <v>109.0226069</v>
      </c>
      <c r="BJ12" s="4">
        <v>398.16104810000002</v>
      </c>
      <c r="BK12" s="4">
        <v>25.56957736</v>
      </c>
      <c r="BL12" s="4">
        <v>126.2506058</v>
      </c>
      <c r="BM12" s="4">
        <v>515.57481970000003</v>
      </c>
      <c r="BN12" s="4">
        <v>55.607134209999998</v>
      </c>
      <c r="BO12" s="4">
        <v>144.18163100000001</v>
      </c>
      <c r="BP12" s="4">
        <v>344.9759573</v>
      </c>
      <c r="BQ12" s="4">
        <v>54.547806420000001</v>
      </c>
      <c r="BR12" s="4">
        <v>158.2779883</v>
      </c>
      <c r="BS12" s="4">
        <v>179.58377730000001</v>
      </c>
      <c r="BT12" s="4">
        <v>15.488664379999999</v>
      </c>
      <c r="BU12" s="4">
        <v>109.9770434</v>
      </c>
      <c r="BV12" s="4">
        <v>259.35782849999998</v>
      </c>
      <c r="BW12" s="4">
        <v>18.181763270000001</v>
      </c>
      <c r="BX12" s="4">
        <v>104.4712352</v>
      </c>
      <c r="BY12" s="4">
        <v>526.93429179999998</v>
      </c>
      <c r="BZ12" s="4">
        <v>103.56081039999999</v>
      </c>
      <c r="CA12" s="4">
        <v>91.228091269999993</v>
      </c>
      <c r="CB12" s="4">
        <v>201.75846290000001</v>
      </c>
      <c r="CC12" s="4">
        <v>28.186027280000001</v>
      </c>
      <c r="CD12" s="4">
        <v>158.57293279999999</v>
      </c>
      <c r="CE12" s="4">
        <v>372.05520630000001</v>
      </c>
      <c r="CF12" s="4">
        <v>35.160975450000002</v>
      </c>
      <c r="CG12" s="4">
        <v>74.013092720000003</v>
      </c>
    </row>
    <row r="13" spans="1:85" x14ac:dyDescent="0.25">
      <c r="A13" s="4" t="s">
        <v>100</v>
      </c>
      <c r="B13" s="4">
        <v>1340.9498129999999</v>
      </c>
      <c r="C13" s="4">
        <v>778.42609000000004</v>
      </c>
      <c r="D13" s="4">
        <v>749.60947940000005</v>
      </c>
      <c r="E13" s="4">
        <v>597.59134830000005</v>
      </c>
      <c r="F13" s="4">
        <v>823.27691500000003</v>
      </c>
      <c r="G13" s="4">
        <v>487.55767109999999</v>
      </c>
      <c r="H13" s="4">
        <v>726.26468379999994</v>
      </c>
      <c r="I13" s="4">
        <v>1223.5462729999999</v>
      </c>
      <c r="J13" s="4">
        <v>423.73002270000001</v>
      </c>
      <c r="K13" s="4">
        <v>1295.358416</v>
      </c>
      <c r="L13" s="4">
        <v>1455.4842960000001</v>
      </c>
      <c r="M13" s="4">
        <v>1071.19039</v>
      </c>
      <c r="N13" s="4">
        <v>205.29872549999999</v>
      </c>
      <c r="O13" s="4">
        <v>4964.3399989999998</v>
      </c>
      <c r="P13" s="4">
        <v>74.560872099999997</v>
      </c>
      <c r="Q13" s="4">
        <v>64.519329279999994</v>
      </c>
      <c r="R13" s="4">
        <v>1272.261027</v>
      </c>
      <c r="S13" s="4">
        <v>226.24180820000001</v>
      </c>
      <c r="T13" s="4">
        <v>150.87512649999999</v>
      </c>
      <c r="U13" s="4">
        <v>2252.2093610000002</v>
      </c>
      <c r="V13" s="4">
        <v>397.79000120000001</v>
      </c>
      <c r="W13" s="4">
        <v>989.5120154</v>
      </c>
      <c r="X13" s="4">
        <v>1648.6051829999999</v>
      </c>
      <c r="Y13" s="4">
        <v>308.22156380000001</v>
      </c>
      <c r="Z13" s="4">
        <v>694.6821966</v>
      </c>
      <c r="AA13" s="4">
        <v>1971.140799</v>
      </c>
      <c r="AB13" s="4">
        <v>876.81375400000002</v>
      </c>
      <c r="AC13" s="4">
        <v>137.33627799999999</v>
      </c>
      <c r="AD13" s="4">
        <v>4907.0976700000001</v>
      </c>
      <c r="AE13" s="4">
        <v>276.17891550000002</v>
      </c>
      <c r="AF13" s="4">
        <v>787.48796300000004</v>
      </c>
      <c r="AG13" s="4">
        <v>2006.561762</v>
      </c>
      <c r="AH13" s="4">
        <v>315.23525139999998</v>
      </c>
      <c r="AI13" s="4">
        <v>93.638308230000007</v>
      </c>
      <c r="AJ13" s="4">
        <v>460.7186767</v>
      </c>
      <c r="AK13" s="4">
        <v>264.51694190000001</v>
      </c>
      <c r="AL13" s="4">
        <v>672.70231290000004</v>
      </c>
      <c r="AM13" s="4">
        <v>928.49665460000006</v>
      </c>
      <c r="AN13" s="4">
        <v>391.6404799</v>
      </c>
      <c r="AO13" s="4">
        <v>532.82828849999999</v>
      </c>
      <c r="AP13" s="4">
        <v>312.37569359999998</v>
      </c>
      <c r="AQ13" s="4">
        <v>96.924214000000006</v>
      </c>
      <c r="AR13" s="4">
        <v>1161.702935</v>
      </c>
      <c r="AS13" s="4">
        <v>162.6662316</v>
      </c>
      <c r="AT13" s="4">
        <v>393.94726930000002</v>
      </c>
      <c r="AU13" s="4">
        <v>990.7868082</v>
      </c>
      <c r="AV13" s="4">
        <v>142.10179360000001</v>
      </c>
      <c r="AW13" s="4">
        <v>399.40514080000003</v>
      </c>
      <c r="AX13" s="4">
        <v>2218.2639370000002</v>
      </c>
      <c r="AY13" s="4">
        <v>362.8326022</v>
      </c>
      <c r="AZ13" s="4">
        <v>785.5588778</v>
      </c>
      <c r="BA13" s="4">
        <v>447.64177690000002</v>
      </c>
      <c r="BB13" s="4">
        <v>534.93270240000004</v>
      </c>
      <c r="BC13" s="4">
        <v>709.30855280000003</v>
      </c>
      <c r="BD13" s="4">
        <v>855.83711760000006</v>
      </c>
      <c r="BE13" s="4">
        <v>56.048238050000002</v>
      </c>
      <c r="BF13" s="4">
        <v>1076.368365</v>
      </c>
      <c r="BG13" s="4">
        <v>273.29341890000001</v>
      </c>
      <c r="BH13" s="4">
        <v>247.25244960000001</v>
      </c>
      <c r="BI13" s="4">
        <v>344.15822689999999</v>
      </c>
      <c r="BJ13" s="4">
        <v>866.41277230000003</v>
      </c>
      <c r="BK13" s="4">
        <v>229.08163289999999</v>
      </c>
      <c r="BL13" s="4">
        <v>321.72475969999999</v>
      </c>
      <c r="BM13" s="4">
        <v>1190.0386699999999</v>
      </c>
      <c r="BN13" s="4">
        <v>281.1577795</v>
      </c>
      <c r="BO13" s="4">
        <v>352.18591240000001</v>
      </c>
      <c r="BP13" s="4">
        <v>230.32171500000001</v>
      </c>
      <c r="BQ13" s="4">
        <v>77.096287599999997</v>
      </c>
      <c r="BR13" s="4">
        <v>330.3667992</v>
      </c>
      <c r="BS13" s="4">
        <v>353.8274538</v>
      </c>
      <c r="BT13" s="4">
        <v>76.057801080000004</v>
      </c>
      <c r="BU13" s="4">
        <v>393.62236239999999</v>
      </c>
      <c r="BV13" s="4">
        <v>350.79245279999998</v>
      </c>
      <c r="BW13" s="4">
        <v>98.347042200000004</v>
      </c>
      <c r="BX13" s="4">
        <v>228.0085234</v>
      </c>
      <c r="BY13" s="4">
        <v>849.51574730000004</v>
      </c>
      <c r="BZ13" s="4">
        <v>548.91954180000005</v>
      </c>
      <c r="CA13" s="4">
        <v>245.3182477</v>
      </c>
      <c r="CB13" s="4">
        <v>1619.069888</v>
      </c>
      <c r="CC13" s="4">
        <v>245.46301840000001</v>
      </c>
      <c r="CD13" s="4">
        <v>930.15218770000001</v>
      </c>
      <c r="CE13" s="4">
        <v>1280.9277930000001</v>
      </c>
      <c r="CF13" s="4">
        <v>189.34615690000001</v>
      </c>
      <c r="CG13" s="4">
        <v>380.97406119999999</v>
      </c>
    </row>
    <row r="14" spans="1:85" x14ac:dyDescent="0.25">
      <c r="A14" s="4" t="s">
        <v>102</v>
      </c>
      <c r="B14" s="4">
        <v>2667.3073250000002</v>
      </c>
      <c r="C14" s="4">
        <v>911.98387190000005</v>
      </c>
      <c r="D14" s="4">
        <v>1176.563142</v>
      </c>
      <c r="E14" s="4">
        <v>742.31226900000001</v>
      </c>
      <c r="F14" s="4">
        <v>897.91566869999997</v>
      </c>
      <c r="G14" s="4">
        <v>673.55690619999996</v>
      </c>
      <c r="H14" s="4">
        <v>1242.1259190000001</v>
      </c>
      <c r="I14" s="4">
        <v>1411.7889680000001</v>
      </c>
      <c r="J14" s="4">
        <v>757.52038760000005</v>
      </c>
      <c r="K14" s="4">
        <v>3606.6271409999999</v>
      </c>
      <c r="L14" s="4">
        <v>1248.0242900000001</v>
      </c>
      <c r="M14" s="4">
        <v>883.17054089999999</v>
      </c>
      <c r="N14" s="4">
        <v>867.3163922</v>
      </c>
      <c r="O14" s="4">
        <v>9493.5718890000007</v>
      </c>
      <c r="P14" s="4">
        <v>332.53267319999998</v>
      </c>
      <c r="Q14" s="4">
        <v>487.08279119999997</v>
      </c>
      <c r="R14" s="4">
        <v>3026.6917560000002</v>
      </c>
      <c r="S14" s="4">
        <v>590.70559360000004</v>
      </c>
      <c r="T14" s="4">
        <v>311.14502349999998</v>
      </c>
      <c r="U14" s="4">
        <v>5270.6401130000004</v>
      </c>
      <c r="V14" s="4">
        <v>1236.4001720000001</v>
      </c>
      <c r="W14" s="4">
        <v>1919.611887</v>
      </c>
      <c r="X14" s="4">
        <v>2750.5532750000002</v>
      </c>
      <c r="Y14" s="4">
        <v>1244.4310210000001</v>
      </c>
      <c r="Z14" s="4">
        <v>3905.2100209999999</v>
      </c>
      <c r="AA14" s="4">
        <v>7509.6623499999996</v>
      </c>
      <c r="AB14" s="4">
        <v>6554.7701610000004</v>
      </c>
      <c r="AC14" s="4">
        <v>473.26858019999997</v>
      </c>
      <c r="AD14" s="4">
        <v>11960.08488</v>
      </c>
      <c r="AE14" s="4">
        <v>1072.5804820000001</v>
      </c>
      <c r="AF14" s="4">
        <v>3480.6352740000002</v>
      </c>
      <c r="AG14" s="4">
        <v>5045.5797620000003</v>
      </c>
      <c r="AH14" s="4">
        <v>877.23753859999999</v>
      </c>
      <c r="AI14" s="4">
        <v>345.29126159999998</v>
      </c>
      <c r="AJ14" s="4">
        <v>4304.8202220000003</v>
      </c>
      <c r="AK14" s="4">
        <v>820.45038520000003</v>
      </c>
      <c r="AL14" s="4">
        <v>958.54171780000001</v>
      </c>
      <c r="AM14" s="4">
        <v>1314.763594</v>
      </c>
      <c r="AN14" s="4">
        <v>504.07850059999998</v>
      </c>
      <c r="AO14" s="4">
        <v>818.34294980000004</v>
      </c>
      <c r="AP14" s="4">
        <v>724.43171199999995</v>
      </c>
      <c r="AQ14" s="4">
        <v>136.15544349999999</v>
      </c>
      <c r="AR14" s="4">
        <v>2100.3189130000001</v>
      </c>
      <c r="AS14" s="4">
        <v>254.5338587</v>
      </c>
      <c r="AT14" s="4">
        <v>534.31928479999999</v>
      </c>
      <c r="AU14" s="4">
        <v>984.34280990000002</v>
      </c>
      <c r="AV14" s="4">
        <v>220.95348680000001</v>
      </c>
      <c r="AW14" s="4">
        <v>854.66666069999997</v>
      </c>
      <c r="AX14" s="4">
        <v>3225.0297820000001</v>
      </c>
      <c r="AY14" s="4">
        <v>403.30866730000002</v>
      </c>
      <c r="AZ14" s="4">
        <v>1493.0377020000001</v>
      </c>
      <c r="BA14" s="4">
        <v>771.67395160000001</v>
      </c>
      <c r="BB14" s="4">
        <v>539.14941009999995</v>
      </c>
      <c r="BC14" s="4">
        <v>768.21698049999998</v>
      </c>
      <c r="BD14" s="4">
        <v>1807.46964</v>
      </c>
      <c r="BE14" s="4">
        <v>183.7136692</v>
      </c>
      <c r="BF14" s="4">
        <v>2783.6012190000001</v>
      </c>
      <c r="BG14" s="4">
        <v>1453.4162879999999</v>
      </c>
      <c r="BH14" s="4">
        <v>529.67950370000005</v>
      </c>
      <c r="BI14" s="4">
        <v>769.0784476</v>
      </c>
      <c r="BJ14" s="4">
        <v>3078.4164740000001</v>
      </c>
      <c r="BK14" s="4">
        <v>331.53716159999999</v>
      </c>
      <c r="BL14" s="4">
        <v>951.11758410000004</v>
      </c>
      <c r="BM14" s="4">
        <v>3515.7814199999998</v>
      </c>
      <c r="BN14" s="4">
        <v>435.97970140000001</v>
      </c>
      <c r="BO14" s="4">
        <v>1195.2106060000001</v>
      </c>
      <c r="BP14" s="4">
        <v>733.25636069999996</v>
      </c>
      <c r="BQ14" s="4">
        <v>264.50004050000001</v>
      </c>
      <c r="BR14" s="4">
        <v>1128.1846640000001</v>
      </c>
      <c r="BS14" s="4">
        <v>1846.178899</v>
      </c>
      <c r="BT14" s="4">
        <v>159.99575179999999</v>
      </c>
      <c r="BU14" s="4">
        <v>1110.1204290000001</v>
      </c>
      <c r="BV14" s="4">
        <v>1515.98253</v>
      </c>
      <c r="BW14" s="4">
        <v>373.37357680000002</v>
      </c>
      <c r="BX14" s="4">
        <v>538.66219760000001</v>
      </c>
      <c r="BY14" s="4">
        <v>2810.4193009999999</v>
      </c>
      <c r="BZ14" s="4">
        <v>2200.958435</v>
      </c>
      <c r="CA14" s="4">
        <v>479.03752379999997</v>
      </c>
      <c r="CB14" s="4">
        <v>3043.9587139999999</v>
      </c>
      <c r="CC14" s="4">
        <v>158.2001008</v>
      </c>
      <c r="CD14" s="4">
        <v>1028.9808579999999</v>
      </c>
      <c r="CE14" s="4">
        <v>2139.9610339999999</v>
      </c>
      <c r="CF14" s="4">
        <v>403.90865330000003</v>
      </c>
      <c r="CG14" s="4">
        <v>609.73032899999998</v>
      </c>
    </row>
    <row r="15" spans="1:85" x14ac:dyDescent="0.25">
      <c r="A15" s="4" t="s">
        <v>183</v>
      </c>
      <c r="B15" s="4">
        <v>1985.444649</v>
      </c>
      <c r="C15" s="4">
        <v>1090.336372</v>
      </c>
      <c r="D15" s="4">
        <v>720.41829299999995</v>
      </c>
      <c r="E15" s="4">
        <v>1733.547028</v>
      </c>
      <c r="F15" s="4">
        <v>691.18039539999995</v>
      </c>
      <c r="G15" s="4">
        <v>679.99626469999998</v>
      </c>
      <c r="H15" s="4">
        <v>1522.279814</v>
      </c>
      <c r="I15" s="4">
        <v>1102.6033179999999</v>
      </c>
      <c r="J15" s="4">
        <v>560.11777059999997</v>
      </c>
      <c r="K15" s="4">
        <v>16305.222</v>
      </c>
      <c r="L15" s="4">
        <v>791.63696919999995</v>
      </c>
      <c r="M15" s="4">
        <v>458.58348519999998</v>
      </c>
      <c r="N15" s="4">
        <v>232.04039259999999</v>
      </c>
      <c r="O15" s="4">
        <v>5222.6677460000001</v>
      </c>
      <c r="P15" s="4">
        <v>38.060695670000001</v>
      </c>
      <c r="Q15" s="4">
        <v>184.4351163</v>
      </c>
      <c r="R15" s="4">
        <v>656.95043069999997</v>
      </c>
      <c r="S15" s="4">
        <v>86.308157469999998</v>
      </c>
      <c r="T15" s="4">
        <v>16.886565650000001</v>
      </c>
      <c r="U15" s="4">
        <v>467.56310330000002</v>
      </c>
      <c r="V15" s="4">
        <v>176.87848080000001</v>
      </c>
      <c r="W15" s="4">
        <v>287.78063429999997</v>
      </c>
      <c r="X15" s="4">
        <v>254.8858233</v>
      </c>
      <c r="Y15" s="4">
        <v>64.309162909999998</v>
      </c>
      <c r="Z15" s="4">
        <v>1473.5690360000001</v>
      </c>
      <c r="AA15" s="4">
        <v>3617.9738040000002</v>
      </c>
      <c r="AB15" s="4">
        <v>1536.6891370000001</v>
      </c>
      <c r="AC15" s="4">
        <v>432.3161801</v>
      </c>
      <c r="AD15" s="4">
        <v>4694.9422919999997</v>
      </c>
      <c r="AE15" s="4">
        <v>677.88284410000006</v>
      </c>
      <c r="AF15" s="4">
        <v>957.95029650000004</v>
      </c>
      <c r="AG15" s="4">
        <v>1409.363883</v>
      </c>
      <c r="AH15" s="4">
        <v>281.05412260000003</v>
      </c>
      <c r="AI15" s="4">
        <v>390.39947519999998</v>
      </c>
      <c r="AJ15" s="4">
        <v>567.38896839999995</v>
      </c>
      <c r="AK15" s="4">
        <v>313.17390449999999</v>
      </c>
      <c r="AL15" s="4">
        <v>302.6526399</v>
      </c>
      <c r="AM15" s="4">
        <v>376.5382482</v>
      </c>
      <c r="AN15" s="4">
        <v>98.356780599999993</v>
      </c>
      <c r="AO15" s="4">
        <v>688.24838109999996</v>
      </c>
      <c r="AP15" s="4">
        <v>459.39571979999999</v>
      </c>
      <c r="AQ15" s="4">
        <v>67.247505619999998</v>
      </c>
      <c r="AR15" s="4">
        <v>1429.922184</v>
      </c>
      <c r="AS15" s="4">
        <v>64.68018644</v>
      </c>
      <c r="AT15" s="4">
        <v>289.96595330000002</v>
      </c>
      <c r="AU15" s="4">
        <v>586.87105199999996</v>
      </c>
      <c r="AV15" s="4">
        <v>36.807830439999996</v>
      </c>
      <c r="AW15" s="4">
        <v>334.00424249999998</v>
      </c>
      <c r="AX15" s="4">
        <v>1851.046552</v>
      </c>
      <c r="AY15" s="4">
        <v>114.942618</v>
      </c>
      <c r="AZ15" s="4">
        <v>651.74503809999999</v>
      </c>
      <c r="BA15" s="4">
        <v>437.62944579999998</v>
      </c>
      <c r="BB15" s="4">
        <v>218.64552560000001</v>
      </c>
      <c r="BC15" s="4">
        <v>480.61354360000001</v>
      </c>
      <c r="BD15" s="4">
        <v>1114.520399</v>
      </c>
      <c r="BE15" s="4">
        <v>59.530910210000002</v>
      </c>
      <c r="BF15" s="4">
        <v>1107.5247670000001</v>
      </c>
      <c r="BG15" s="4">
        <v>349.79815830000001</v>
      </c>
      <c r="BH15" s="4">
        <v>42.357417329999997</v>
      </c>
      <c r="BI15" s="4">
        <v>125.0308536</v>
      </c>
      <c r="BJ15" s="4">
        <v>308.45043120000003</v>
      </c>
      <c r="BK15" s="4">
        <v>22.59725392</v>
      </c>
      <c r="BL15" s="4">
        <v>72.361528010000001</v>
      </c>
      <c r="BM15" s="4">
        <v>479.31236710000002</v>
      </c>
      <c r="BN15" s="4">
        <v>24.679419169999999</v>
      </c>
      <c r="BO15" s="4">
        <v>63.204208690000002</v>
      </c>
      <c r="BP15" s="4">
        <v>725.66518229999997</v>
      </c>
      <c r="BQ15" s="4">
        <v>153.77603149999999</v>
      </c>
      <c r="BR15" s="4">
        <v>415.46340099999998</v>
      </c>
      <c r="BS15" s="4">
        <v>881.24942750000002</v>
      </c>
      <c r="BT15" s="4">
        <v>65.008316960000002</v>
      </c>
      <c r="BU15" s="4">
        <v>258.3060706</v>
      </c>
      <c r="BV15" s="4">
        <v>689.09055579999995</v>
      </c>
      <c r="BW15" s="4">
        <v>88.888096239999996</v>
      </c>
      <c r="BX15" s="4">
        <v>183.7049446</v>
      </c>
      <c r="BY15" s="4">
        <v>774.41179069999998</v>
      </c>
      <c r="BZ15" s="4">
        <v>406.12605680000001</v>
      </c>
      <c r="CA15" s="4">
        <v>127.6877023</v>
      </c>
      <c r="CB15" s="4">
        <v>2292.8147690000001</v>
      </c>
      <c r="CC15" s="4">
        <v>72.677292359999996</v>
      </c>
      <c r="CD15" s="4">
        <v>276.17392990000002</v>
      </c>
      <c r="CE15" s="4">
        <v>1196.381185</v>
      </c>
      <c r="CF15" s="4">
        <v>33.267142419999999</v>
      </c>
      <c r="CG15" s="4">
        <v>152.60037199999999</v>
      </c>
    </row>
    <row r="16" spans="1:85" x14ac:dyDescent="0.25">
      <c r="A16" s="4" t="s">
        <v>110</v>
      </c>
      <c r="B16" s="4">
        <v>185.75787919999999</v>
      </c>
      <c r="C16" s="4">
        <v>46.818423369999998</v>
      </c>
      <c r="D16" s="4">
        <v>54.730601489999998</v>
      </c>
      <c r="E16" s="4">
        <v>45.265731219999999</v>
      </c>
      <c r="F16" s="4">
        <v>20.906745189999999</v>
      </c>
      <c r="G16" s="4">
        <v>29.999835210000001</v>
      </c>
      <c r="H16" s="4">
        <v>59.996760729999998</v>
      </c>
      <c r="I16" s="4">
        <v>53.340513899999998</v>
      </c>
      <c r="J16" s="4">
        <v>42.214758439999997</v>
      </c>
      <c r="K16" s="4">
        <v>3523.2807149999999</v>
      </c>
      <c r="L16" s="4">
        <v>25.153126820000001</v>
      </c>
      <c r="M16" s="4">
        <v>21.318837800000001</v>
      </c>
      <c r="N16" s="4">
        <v>37.869484679999999</v>
      </c>
      <c r="O16" s="4">
        <v>7202.7849859999997</v>
      </c>
      <c r="P16" s="4">
        <v>29.50503509</v>
      </c>
      <c r="Q16" s="4">
        <v>20.425137429999999</v>
      </c>
      <c r="R16" s="4">
        <v>38.250238090000003</v>
      </c>
      <c r="S16" s="4">
        <v>33.594630909999999</v>
      </c>
      <c r="T16" s="4">
        <v>4.3635453240000004</v>
      </c>
      <c r="U16" s="4">
        <v>38.685228930000001</v>
      </c>
      <c r="V16" s="4">
        <v>10.12474551</v>
      </c>
      <c r="W16" s="4">
        <v>9.0267812010000004</v>
      </c>
      <c r="X16" s="4">
        <v>28.88465141</v>
      </c>
      <c r="Y16" s="4">
        <v>8.4599219659999996</v>
      </c>
      <c r="Z16" s="4">
        <v>93.797994500000001</v>
      </c>
      <c r="AA16" s="4">
        <v>252.0710948</v>
      </c>
      <c r="AB16" s="4">
        <v>152.3068202</v>
      </c>
      <c r="AC16" s="4">
        <v>35.109471290000002</v>
      </c>
      <c r="AD16" s="4">
        <v>206.4207012</v>
      </c>
      <c r="AE16" s="4">
        <v>56.0826396</v>
      </c>
      <c r="AF16" s="4">
        <v>48.856100650000002</v>
      </c>
      <c r="AG16" s="4">
        <v>76.823639029999995</v>
      </c>
      <c r="AH16" s="4">
        <v>9.5559644729999995</v>
      </c>
      <c r="AI16" s="4">
        <v>15.024760779999999</v>
      </c>
      <c r="AJ16" s="4">
        <v>27.368173769999999</v>
      </c>
      <c r="AK16" s="4">
        <v>10.36237184</v>
      </c>
      <c r="AL16" s="4">
        <v>21.528744459999999</v>
      </c>
      <c r="AM16" s="4">
        <v>22.848108790000001</v>
      </c>
      <c r="AN16" s="4">
        <v>4.5040521269999996</v>
      </c>
      <c r="AO16" s="4">
        <v>74.447035159999999</v>
      </c>
      <c r="AP16" s="4">
        <v>21.65047337</v>
      </c>
      <c r="AQ16" s="4">
        <v>6.7577150250000004</v>
      </c>
      <c r="AR16" s="4">
        <v>138.33668950000001</v>
      </c>
      <c r="AS16" s="4">
        <v>4.1783943969999999</v>
      </c>
      <c r="AT16" s="4">
        <v>29.466137029999999</v>
      </c>
      <c r="AU16" s="4">
        <v>60.659781000000002</v>
      </c>
      <c r="AV16" s="4">
        <v>3.6988260980000001</v>
      </c>
      <c r="AW16" s="4">
        <v>12.90928916</v>
      </c>
      <c r="AX16" s="4">
        <v>62.086134850000001</v>
      </c>
      <c r="AY16" s="4">
        <v>8.1533690980000006</v>
      </c>
      <c r="AZ16" s="4">
        <v>70.936180399999998</v>
      </c>
      <c r="BA16" s="4">
        <v>23.512706099999999</v>
      </c>
      <c r="BB16" s="4">
        <v>4.3301953070000003</v>
      </c>
      <c r="BC16" s="4">
        <v>25.676859090000001</v>
      </c>
      <c r="BD16" s="4">
        <v>270.63716529999999</v>
      </c>
      <c r="BE16" s="4">
        <v>0</v>
      </c>
      <c r="BF16" s="4">
        <v>525.61132769999995</v>
      </c>
      <c r="BG16" s="4">
        <v>26.81030251</v>
      </c>
      <c r="BH16" s="4">
        <v>0</v>
      </c>
      <c r="BI16" s="4">
        <v>10.27994318</v>
      </c>
      <c r="BJ16" s="4">
        <v>11.74594521</v>
      </c>
      <c r="BK16" s="4">
        <v>0</v>
      </c>
      <c r="BL16" s="4">
        <v>1.9535706639999999</v>
      </c>
      <c r="BM16" s="4">
        <v>21.043482709999999</v>
      </c>
      <c r="BN16" s="4">
        <v>0</v>
      </c>
      <c r="BO16" s="4">
        <v>4.7635524929999997</v>
      </c>
      <c r="BP16" s="4">
        <v>145.2238581</v>
      </c>
      <c r="BQ16" s="4">
        <v>30.482597699999999</v>
      </c>
      <c r="BR16" s="4">
        <v>48.60447602</v>
      </c>
      <c r="BS16" s="4">
        <v>33.558414730000003</v>
      </c>
      <c r="BT16" s="4">
        <v>1.9930266670000001</v>
      </c>
      <c r="BU16" s="4">
        <v>8.8156622319999993</v>
      </c>
      <c r="BV16" s="4">
        <v>24.155876190000001</v>
      </c>
      <c r="BW16" s="4">
        <v>5.6746898809999999</v>
      </c>
      <c r="BX16" s="4">
        <v>7.4393244679999997</v>
      </c>
      <c r="BY16" s="4">
        <v>58.06318211</v>
      </c>
      <c r="BZ16" s="4">
        <v>7.1321394900000001</v>
      </c>
      <c r="CA16" s="4">
        <v>18.114864350000001</v>
      </c>
      <c r="CB16" s="4">
        <v>143.67080720000001</v>
      </c>
      <c r="CC16" s="4">
        <v>2.1203289750000001</v>
      </c>
      <c r="CD16" s="4">
        <v>9.1941699870000004</v>
      </c>
      <c r="CE16" s="4">
        <v>32.838276729999997</v>
      </c>
      <c r="CF16" s="4">
        <v>4.2981707120000001</v>
      </c>
      <c r="CG16" s="4">
        <v>6.1339365219999999</v>
      </c>
    </row>
    <row r="17" spans="1:85" x14ac:dyDescent="0.25">
      <c r="A17" s="4" t="s">
        <v>116</v>
      </c>
      <c r="B17" s="4">
        <v>0</v>
      </c>
      <c r="C17" s="4">
        <v>0</v>
      </c>
      <c r="D17" s="4">
        <v>0</v>
      </c>
      <c r="E17" s="4">
        <v>3.6223238869999999</v>
      </c>
      <c r="F17" s="4">
        <v>0.46008371300000001</v>
      </c>
      <c r="G17" s="4">
        <v>0</v>
      </c>
      <c r="H17" s="4">
        <v>0</v>
      </c>
      <c r="I17" s="4">
        <v>0.57260319599999998</v>
      </c>
      <c r="J17" s="4">
        <v>2.6542797729999998</v>
      </c>
      <c r="K17" s="4">
        <v>0</v>
      </c>
      <c r="L17" s="4">
        <v>0</v>
      </c>
      <c r="M17" s="4">
        <v>0</v>
      </c>
      <c r="N17" s="4">
        <v>1.3889562879999999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0.93086519999999995</v>
      </c>
      <c r="Z17" s="4">
        <v>0</v>
      </c>
      <c r="AA17" s="4">
        <v>1.40435332</v>
      </c>
      <c r="AB17" s="4">
        <v>0</v>
      </c>
      <c r="AC17" s="4">
        <v>0</v>
      </c>
      <c r="AD17" s="4">
        <v>1.279603235</v>
      </c>
      <c r="AE17" s="4">
        <v>3.3659483610000001</v>
      </c>
      <c r="AF17" s="4">
        <v>2.8670678270000001</v>
      </c>
      <c r="AG17" s="4">
        <v>3.4502393859999998</v>
      </c>
      <c r="AH17" s="4">
        <v>3.364689109</v>
      </c>
      <c r="AI17" s="4">
        <v>0</v>
      </c>
      <c r="AJ17" s="4">
        <v>0</v>
      </c>
      <c r="AK17" s="4">
        <v>1.520261672</v>
      </c>
      <c r="AL17" s="4">
        <v>4.060900481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3.6900637000000001</v>
      </c>
      <c r="AS17" s="4">
        <v>5335.0388730000004</v>
      </c>
      <c r="AT17" s="4">
        <v>5.1875658720000004</v>
      </c>
      <c r="AU17" s="4">
        <v>0</v>
      </c>
      <c r="AV17" s="4">
        <v>1650.753768</v>
      </c>
      <c r="AW17" s="4">
        <v>0</v>
      </c>
      <c r="AX17" s="4">
        <v>80.025956519999994</v>
      </c>
      <c r="AY17" s="4">
        <v>3654.028671</v>
      </c>
      <c r="AZ17" s="4">
        <v>0</v>
      </c>
      <c r="BA17" s="4">
        <v>5.1743171999999999</v>
      </c>
      <c r="BB17" s="4">
        <v>2071.0198399999999</v>
      </c>
      <c r="BC17" s="4">
        <v>1.6144488379999999</v>
      </c>
      <c r="BD17" s="4">
        <v>9.7237050350000001</v>
      </c>
      <c r="BE17" s="4">
        <v>2166.343433</v>
      </c>
      <c r="BF17" s="4">
        <v>4.0585442890000003</v>
      </c>
      <c r="BG17" s="4">
        <v>2.3600007390000002</v>
      </c>
      <c r="BH17" s="4">
        <v>5383.2905280000004</v>
      </c>
      <c r="BI17" s="4">
        <v>0</v>
      </c>
      <c r="BJ17" s="4">
        <v>1.292434101</v>
      </c>
      <c r="BK17" s="4">
        <v>3819.1811130000001</v>
      </c>
      <c r="BL17" s="4">
        <v>0</v>
      </c>
      <c r="BM17" s="4">
        <v>27.7855694</v>
      </c>
      <c r="BN17" s="4">
        <v>4983.3693890000004</v>
      </c>
      <c r="BO17" s="4">
        <v>1.397719825</v>
      </c>
      <c r="BP17" s="4">
        <v>0</v>
      </c>
      <c r="BQ17" s="4">
        <v>3635.8143070000001</v>
      </c>
      <c r="BR17" s="4">
        <v>1.6455585610000001</v>
      </c>
      <c r="BS17" s="4">
        <v>17.231721050000001</v>
      </c>
      <c r="BT17" s="4">
        <v>2088.5887480000001</v>
      </c>
      <c r="BU17" s="4">
        <v>1.2933441889999999</v>
      </c>
      <c r="BV17" s="4">
        <v>3.1895137490000001</v>
      </c>
      <c r="BW17" s="4">
        <v>2841.4341450000002</v>
      </c>
      <c r="BX17" s="4">
        <v>0</v>
      </c>
      <c r="BY17" s="4">
        <v>9.58324365</v>
      </c>
      <c r="BZ17" s="4">
        <v>13862.109409999999</v>
      </c>
      <c r="CA17" s="4">
        <v>0</v>
      </c>
      <c r="CB17" s="4">
        <v>96.958421790000003</v>
      </c>
      <c r="CC17" s="4">
        <v>6442.9455319999997</v>
      </c>
      <c r="CD17" s="4">
        <v>20.233124889999999</v>
      </c>
      <c r="CE17" s="4">
        <v>23.124948280000002</v>
      </c>
      <c r="CF17" s="4">
        <v>4822.0746010000003</v>
      </c>
      <c r="CG17" s="4">
        <v>4.04958916</v>
      </c>
    </row>
    <row r="18" spans="1:85" x14ac:dyDescent="0.25">
      <c r="A18" s="4" t="s">
        <v>117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1.247638061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0.80056127300000002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1.1494110449999999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3.270283198</v>
      </c>
      <c r="AP18" s="4">
        <v>0</v>
      </c>
      <c r="AQ18" s="4">
        <v>0</v>
      </c>
      <c r="AR18" s="4">
        <v>3.3146211729999999</v>
      </c>
      <c r="AS18" s="4">
        <v>1156.346356</v>
      </c>
      <c r="AT18" s="4">
        <v>4.6597612049999997</v>
      </c>
      <c r="AU18" s="4">
        <v>0</v>
      </c>
      <c r="AV18" s="4">
        <v>649.273009</v>
      </c>
      <c r="AW18" s="4">
        <v>0</v>
      </c>
      <c r="AX18" s="4">
        <v>15.7793665</v>
      </c>
      <c r="AY18" s="4">
        <v>1377.2083279999999</v>
      </c>
      <c r="AZ18" s="4">
        <v>0</v>
      </c>
      <c r="BA18" s="4">
        <v>0</v>
      </c>
      <c r="BB18" s="4">
        <v>417.1421479</v>
      </c>
      <c r="BC18" s="4">
        <v>0</v>
      </c>
      <c r="BD18" s="4">
        <v>0</v>
      </c>
      <c r="BE18" s="4">
        <v>711.35641659999999</v>
      </c>
      <c r="BF18" s="4">
        <v>1.822805502</v>
      </c>
      <c r="BG18" s="4">
        <v>0</v>
      </c>
      <c r="BH18" s="4">
        <v>1211.6191470000001</v>
      </c>
      <c r="BI18" s="4">
        <v>0</v>
      </c>
      <c r="BJ18" s="4">
        <v>0</v>
      </c>
      <c r="BK18" s="4">
        <v>1330.7958699999999</v>
      </c>
      <c r="BL18" s="4">
        <v>0</v>
      </c>
      <c r="BM18" s="4">
        <v>3.3278065680000002</v>
      </c>
      <c r="BN18" s="4">
        <v>678.67098309999994</v>
      </c>
      <c r="BO18" s="4">
        <v>0</v>
      </c>
      <c r="BP18" s="4">
        <v>0</v>
      </c>
      <c r="BQ18" s="4">
        <v>473.01193760000001</v>
      </c>
      <c r="BR18" s="4">
        <v>0</v>
      </c>
      <c r="BS18" s="4">
        <v>6.633640121</v>
      </c>
      <c r="BT18" s="4">
        <v>386.09097980000001</v>
      </c>
      <c r="BU18" s="4">
        <v>0</v>
      </c>
      <c r="BV18" s="4">
        <v>0.95499975599999998</v>
      </c>
      <c r="BW18" s="4">
        <v>1521.080827</v>
      </c>
      <c r="BX18" s="4">
        <v>0</v>
      </c>
      <c r="BY18" s="4">
        <v>2.869401442</v>
      </c>
      <c r="BZ18" s="4">
        <v>4505.853521</v>
      </c>
      <c r="CA18" s="4">
        <v>0</v>
      </c>
      <c r="CB18" s="4">
        <v>30.293379510000001</v>
      </c>
      <c r="CC18" s="4">
        <v>592.65660360000004</v>
      </c>
      <c r="CD18" s="4">
        <v>10.90471324</v>
      </c>
      <c r="CE18" s="4">
        <v>2.5965149049999998</v>
      </c>
      <c r="CF18" s="4">
        <v>511.48231470000002</v>
      </c>
      <c r="CG18" s="4">
        <v>0</v>
      </c>
    </row>
    <row r="19" spans="1:85" x14ac:dyDescent="0.25">
      <c r="A19" s="4" t="s">
        <v>120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6.5945812589999999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35.150204410000001</v>
      </c>
      <c r="AT19" s="4">
        <v>0</v>
      </c>
      <c r="AU19" s="4">
        <v>0</v>
      </c>
      <c r="AV19" s="4">
        <v>54.452821319999998</v>
      </c>
      <c r="AW19" s="4">
        <v>0</v>
      </c>
      <c r="AX19" s="4">
        <v>0</v>
      </c>
      <c r="AY19" s="4">
        <v>88.594340509999995</v>
      </c>
      <c r="AZ19" s="4">
        <v>0</v>
      </c>
      <c r="BA19" s="4">
        <v>0</v>
      </c>
      <c r="BB19" s="4">
        <v>62.73575057</v>
      </c>
      <c r="BC19" s="4">
        <v>0</v>
      </c>
      <c r="BD19" s="4">
        <v>0</v>
      </c>
      <c r="BE19" s="4">
        <v>73.052563579999998</v>
      </c>
      <c r="BF19" s="4">
        <v>0</v>
      </c>
      <c r="BG19" s="4">
        <v>0</v>
      </c>
      <c r="BH19" s="4">
        <v>55.859389950000001</v>
      </c>
      <c r="BI19" s="4">
        <v>0</v>
      </c>
      <c r="BJ19" s="4">
        <v>0</v>
      </c>
      <c r="BK19" s="4">
        <v>53.937411410000003</v>
      </c>
      <c r="BL19" s="4">
        <v>0</v>
      </c>
      <c r="BM19" s="4">
        <v>11.80170577</v>
      </c>
      <c r="BN19" s="4">
        <v>173.54234489999999</v>
      </c>
      <c r="BO19" s="4">
        <v>0</v>
      </c>
      <c r="BP19" s="4">
        <v>0</v>
      </c>
      <c r="BQ19" s="4">
        <v>2008.7089129999999</v>
      </c>
      <c r="BR19" s="4">
        <v>0</v>
      </c>
      <c r="BS19" s="4">
        <v>0</v>
      </c>
      <c r="BT19" s="4">
        <v>61.475626669999997</v>
      </c>
      <c r="BU19" s="4">
        <v>0</v>
      </c>
      <c r="BV19" s="4">
        <v>0</v>
      </c>
      <c r="BW19" s="4">
        <v>4659.7199190000001</v>
      </c>
      <c r="BX19" s="4">
        <v>0</v>
      </c>
      <c r="BY19" s="4">
        <v>0</v>
      </c>
      <c r="BZ19" s="4">
        <v>249.99251820000001</v>
      </c>
      <c r="CA19" s="4">
        <v>0</v>
      </c>
      <c r="CB19" s="4">
        <v>0</v>
      </c>
      <c r="CC19" s="4">
        <v>1156.431795</v>
      </c>
      <c r="CD19" s="4">
        <v>0</v>
      </c>
      <c r="CE19" s="4">
        <v>4.6041295209999999</v>
      </c>
      <c r="CF19" s="4">
        <v>729.18244570000002</v>
      </c>
      <c r="CG19" s="4">
        <v>0</v>
      </c>
    </row>
    <row r="20" spans="1:85" x14ac:dyDescent="0.25">
      <c r="A20" s="4" t="s">
        <v>119</v>
      </c>
      <c r="B20" s="4">
        <v>0</v>
      </c>
      <c r="C20" s="4">
        <v>0</v>
      </c>
      <c r="D20" s="4">
        <v>0</v>
      </c>
      <c r="E20" s="4">
        <v>1.2354283450000001</v>
      </c>
      <c r="F20" s="4">
        <v>0</v>
      </c>
      <c r="G20" s="4">
        <v>0.81877936799999995</v>
      </c>
      <c r="H20" s="4">
        <v>0</v>
      </c>
      <c r="I20" s="4">
        <v>0</v>
      </c>
      <c r="J20" s="4">
        <v>2.414046946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0.59053491899999999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0.95793637099999995</v>
      </c>
      <c r="AB20" s="4">
        <v>0</v>
      </c>
      <c r="AC20" s="4">
        <v>0</v>
      </c>
      <c r="AD20" s="4">
        <v>0</v>
      </c>
      <c r="AE20" s="4">
        <v>0.76532600699999997</v>
      </c>
      <c r="AF20" s="4">
        <v>0.97784101400000001</v>
      </c>
      <c r="AG20" s="4">
        <v>2.8241694580000001</v>
      </c>
      <c r="AH20" s="4">
        <v>1.147559531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1.241696932</v>
      </c>
      <c r="AP20" s="4">
        <v>0</v>
      </c>
      <c r="AQ20" s="4">
        <v>1.3525375180000001</v>
      </c>
      <c r="AR20" s="4">
        <v>5.034126638</v>
      </c>
      <c r="AS20" s="4">
        <v>1295.8372449999999</v>
      </c>
      <c r="AT20" s="4">
        <v>1.7692691549999999</v>
      </c>
      <c r="AU20" s="4">
        <v>1.6555749980000001</v>
      </c>
      <c r="AV20" s="4">
        <v>2314.2076999999999</v>
      </c>
      <c r="AW20" s="4">
        <v>0.77512729599999997</v>
      </c>
      <c r="AX20" s="4">
        <v>42.604676580000003</v>
      </c>
      <c r="AY20" s="4">
        <v>2569.5891670000001</v>
      </c>
      <c r="AZ20" s="4">
        <v>0</v>
      </c>
      <c r="BA20" s="4">
        <v>4.7060015149999996</v>
      </c>
      <c r="BB20" s="4">
        <v>1355.048432</v>
      </c>
      <c r="BC20" s="4">
        <v>0</v>
      </c>
      <c r="BD20" s="4">
        <v>3.3163629760000002</v>
      </c>
      <c r="BE20" s="4">
        <v>2151.379183</v>
      </c>
      <c r="BF20" s="4">
        <v>4.1526165080000004</v>
      </c>
      <c r="BG20" s="4">
        <v>1.609801829</v>
      </c>
      <c r="BH20" s="4">
        <v>1054.4135690000001</v>
      </c>
      <c r="BI20" s="4">
        <v>0</v>
      </c>
      <c r="BJ20" s="4">
        <v>0</v>
      </c>
      <c r="BK20" s="4">
        <v>1476.171994</v>
      </c>
      <c r="BL20" s="4">
        <v>0.58650245099999998</v>
      </c>
      <c r="BM20" s="4">
        <v>13.89891838</v>
      </c>
      <c r="BN20" s="4">
        <v>1189.1290039999999</v>
      </c>
      <c r="BO20" s="4">
        <v>0</v>
      </c>
      <c r="BP20" s="4">
        <v>0</v>
      </c>
      <c r="BQ20" s="4">
        <v>597.13592059999996</v>
      </c>
      <c r="BR20" s="4">
        <v>0</v>
      </c>
      <c r="BS20" s="4">
        <v>5.0374662289999996</v>
      </c>
      <c r="BT20" s="4">
        <v>602.53639750000002</v>
      </c>
      <c r="BU20" s="4">
        <v>0</v>
      </c>
      <c r="BV20" s="4">
        <v>0.72520952800000005</v>
      </c>
      <c r="BW20" s="4">
        <v>1962.0480359999999</v>
      </c>
      <c r="BX20" s="4">
        <v>0.74447985800000005</v>
      </c>
      <c r="BY20" s="4">
        <v>6.536914543</v>
      </c>
      <c r="BZ20" s="4">
        <v>3839.200773</v>
      </c>
      <c r="CA20" s="4">
        <v>0</v>
      </c>
      <c r="CB20" s="4">
        <v>46.008488079999999</v>
      </c>
      <c r="CC20" s="4">
        <v>2236.2590150000001</v>
      </c>
      <c r="CD20" s="4">
        <v>13.801403069999999</v>
      </c>
      <c r="CE20" s="4">
        <v>11.830478510000001</v>
      </c>
      <c r="CF20" s="4">
        <v>1083.936031</v>
      </c>
      <c r="CG20" s="4">
        <v>0</v>
      </c>
    </row>
    <row r="21" spans="1:85" x14ac:dyDescent="0.25">
      <c r="A21" s="4" t="s">
        <v>118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2.0251171600000002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2.130647014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1.5794429189999999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383.05043749999999</v>
      </c>
      <c r="AT21" s="4">
        <v>0</v>
      </c>
      <c r="AU21" s="4">
        <v>0</v>
      </c>
      <c r="AV21" s="4">
        <v>456.46253919999998</v>
      </c>
      <c r="AW21" s="4">
        <v>0</v>
      </c>
      <c r="AX21" s="4">
        <v>4.4675737250000003</v>
      </c>
      <c r="AY21" s="4">
        <v>624.24609629999998</v>
      </c>
      <c r="AZ21" s="4">
        <v>0</v>
      </c>
      <c r="BA21" s="4">
        <v>0</v>
      </c>
      <c r="BB21" s="4">
        <v>360.6143884</v>
      </c>
      <c r="BC21" s="4">
        <v>0</v>
      </c>
      <c r="BD21" s="4">
        <v>0</v>
      </c>
      <c r="BE21" s="4">
        <v>293.94187069999998</v>
      </c>
      <c r="BF21" s="4">
        <v>0</v>
      </c>
      <c r="BG21" s="4">
        <v>0</v>
      </c>
      <c r="BH21" s="4">
        <v>114.23324820000001</v>
      </c>
      <c r="BI21" s="4">
        <v>0</v>
      </c>
      <c r="BJ21" s="4">
        <v>0</v>
      </c>
      <c r="BK21" s="4">
        <v>125.9538441</v>
      </c>
      <c r="BL21" s="4">
        <v>0</v>
      </c>
      <c r="BM21" s="4">
        <v>0</v>
      </c>
      <c r="BN21" s="4">
        <v>104.25184950000001</v>
      </c>
      <c r="BO21" s="4">
        <v>0</v>
      </c>
      <c r="BP21" s="4">
        <v>0</v>
      </c>
      <c r="BQ21" s="4">
        <v>226.4744111</v>
      </c>
      <c r="BR21" s="4">
        <v>0</v>
      </c>
      <c r="BS21" s="4">
        <v>0</v>
      </c>
      <c r="BT21" s="4">
        <v>190.7400336</v>
      </c>
      <c r="BU21" s="4">
        <v>0</v>
      </c>
      <c r="BV21" s="4">
        <v>0</v>
      </c>
      <c r="BW21" s="4">
        <v>323.94772849999998</v>
      </c>
      <c r="BX21" s="4">
        <v>0</v>
      </c>
      <c r="BY21" s="4">
        <v>0</v>
      </c>
      <c r="BZ21" s="4">
        <v>402.35832859999999</v>
      </c>
      <c r="CA21" s="4">
        <v>0</v>
      </c>
      <c r="CB21" s="4">
        <v>38.596009449999997</v>
      </c>
      <c r="CC21" s="4">
        <v>687.80330730000003</v>
      </c>
      <c r="CD21" s="4">
        <v>0</v>
      </c>
      <c r="CE21" s="4">
        <v>0</v>
      </c>
      <c r="CF21" s="4">
        <v>264.13054979999998</v>
      </c>
      <c r="CG21" s="4">
        <v>0</v>
      </c>
    </row>
    <row r="22" spans="1:85" x14ac:dyDescent="0.25">
      <c r="A22" s="4" t="s">
        <v>121</v>
      </c>
      <c r="B22" s="4">
        <v>0</v>
      </c>
      <c r="C22" s="4">
        <v>0</v>
      </c>
      <c r="D22" s="4">
        <v>0</v>
      </c>
      <c r="E22" s="4">
        <v>1.0344714239999999</v>
      </c>
      <c r="F22" s="4">
        <v>0</v>
      </c>
      <c r="G22" s="4">
        <v>1.371190586</v>
      </c>
      <c r="H22" s="4">
        <v>0</v>
      </c>
      <c r="I22" s="4">
        <v>0</v>
      </c>
      <c r="J22" s="4">
        <v>3.5374042810000002</v>
      </c>
      <c r="K22" s="4">
        <v>2.857111545</v>
      </c>
      <c r="L22" s="4">
        <v>0</v>
      </c>
      <c r="M22" s="4">
        <v>0</v>
      </c>
      <c r="N22" s="4">
        <v>0</v>
      </c>
      <c r="O22" s="4">
        <v>0</v>
      </c>
      <c r="P22" s="4">
        <v>0.494477483</v>
      </c>
      <c r="Q22" s="4">
        <v>0</v>
      </c>
      <c r="R22" s="4">
        <v>0</v>
      </c>
      <c r="S22" s="4">
        <v>0.49677827600000002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0.80211677599999998</v>
      </c>
      <c r="AB22" s="4">
        <v>0</v>
      </c>
      <c r="AC22" s="4">
        <v>0.80236734899999995</v>
      </c>
      <c r="AD22" s="4">
        <v>0</v>
      </c>
      <c r="AE22" s="4">
        <v>0.64083674899999998</v>
      </c>
      <c r="AF22" s="4">
        <v>0.81878369500000003</v>
      </c>
      <c r="AG22" s="4">
        <v>1.182392573</v>
      </c>
      <c r="AH22" s="4">
        <v>0.48044775200000001</v>
      </c>
      <c r="AI22" s="4">
        <v>0</v>
      </c>
      <c r="AJ22" s="4">
        <v>0.31272656999999998</v>
      </c>
      <c r="AK22" s="4">
        <v>0.86831951299999999</v>
      </c>
      <c r="AL22" s="4">
        <v>0.77314741099999995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8.4305337040000001</v>
      </c>
      <c r="AS22" s="4">
        <v>4406.3910749999995</v>
      </c>
      <c r="AT22" s="4">
        <v>7.4073838009999999</v>
      </c>
      <c r="AU22" s="4">
        <v>0</v>
      </c>
      <c r="AV22" s="4">
        <v>2041.9160939999999</v>
      </c>
      <c r="AW22" s="4">
        <v>0.64904374300000001</v>
      </c>
      <c r="AX22" s="4">
        <v>85.841827850000001</v>
      </c>
      <c r="AY22" s="4">
        <v>6565.0144289999998</v>
      </c>
      <c r="AZ22" s="4">
        <v>1.698322425</v>
      </c>
      <c r="BA22" s="4">
        <v>4.9256439150000002</v>
      </c>
      <c r="BB22" s="4">
        <v>1771.436743</v>
      </c>
      <c r="BC22" s="4">
        <v>1.383173819</v>
      </c>
      <c r="BD22" s="4">
        <v>1.388458806</v>
      </c>
      <c r="BE22" s="4">
        <v>1285.3650319999999</v>
      </c>
      <c r="BF22" s="4">
        <v>3.477144692</v>
      </c>
      <c r="BG22" s="4">
        <v>0</v>
      </c>
      <c r="BH22" s="4">
        <v>3395.2390380000002</v>
      </c>
      <c r="BI22" s="4">
        <v>0.36917672899999998</v>
      </c>
      <c r="BJ22" s="4">
        <v>0</v>
      </c>
      <c r="BK22" s="4">
        <v>3235.50317</v>
      </c>
      <c r="BL22" s="4">
        <v>0.49110094300000001</v>
      </c>
      <c r="BM22" s="4">
        <v>9.5220786830000002</v>
      </c>
      <c r="BN22" s="4">
        <v>2556.590424</v>
      </c>
      <c r="BO22" s="4">
        <v>0.39916397999999997</v>
      </c>
      <c r="BP22" s="4">
        <v>1.4041265970000001</v>
      </c>
      <c r="BQ22" s="4">
        <v>1655.1881519999999</v>
      </c>
      <c r="BR22" s="4">
        <v>0</v>
      </c>
      <c r="BS22" s="4">
        <v>1.406021073</v>
      </c>
      <c r="BT22" s="4">
        <v>426.86873550000001</v>
      </c>
      <c r="BU22" s="4">
        <v>0</v>
      </c>
      <c r="BV22" s="4">
        <v>0</v>
      </c>
      <c r="BW22" s="4">
        <v>923.92202810000003</v>
      </c>
      <c r="BX22" s="4">
        <v>1.2467629419999999</v>
      </c>
      <c r="BY22" s="4">
        <v>7.2981448870000003</v>
      </c>
      <c r="BZ22" s="4">
        <v>5432.5546039999999</v>
      </c>
      <c r="CA22" s="4">
        <v>0</v>
      </c>
      <c r="CB22" s="4">
        <v>19.262333739999999</v>
      </c>
      <c r="CC22" s="4">
        <v>2200.3135849999999</v>
      </c>
      <c r="CD22" s="4">
        <v>10.01558382</v>
      </c>
      <c r="CE22" s="4">
        <v>9.0806029559999999</v>
      </c>
      <c r="CF22" s="4">
        <v>1667.213544</v>
      </c>
      <c r="CG22" s="4">
        <v>1.5419877390000001</v>
      </c>
    </row>
    <row r="23" spans="1:85" x14ac:dyDescent="0.25">
      <c r="A23" s="4" t="s">
        <v>122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2.437894247</v>
      </c>
      <c r="AB23" s="4">
        <v>0</v>
      </c>
      <c r="AC23" s="4">
        <v>0</v>
      </c>
      <c r="AD23" s="4">
        <v>0</v>
      </c>
      <c r="AE23" s="4">
        <v>0</v>
      </c>
      <c r="AF23" s="4">
        <v>2.488550445</v>
      </c>
      <c r="AG23" s="4">
        <v>1.1978921010000001</v>
      </c>
      <c r="AH23" s="4">
        <v>1.460237268</v>
      </c>
      <c r="AI23" s="4">
        <v>0</v>
      </c>
      <c r="AJ23" s="4">
        <v>0</v>
      </c>
      <c r="AK23" s="4">
        <v>2.6391059370000001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373.52029010000001</v>
      </c>
      <c r="AT23" s="4">
        <v>0</v>
      </c>
      <c r="AU23" s="4">
        <v>0</v>
      </c>
      <c r="AV23" s="4">
        <v>193.58575239999999</v>
      </c>
      <c r="AW23" s="4">
        <v>1.9726554220000001</v>
      </c>
      <c r="AX23" s="4">
        <v>10.164985160000001</v>
      </c>
      <c r="AY23" s="4">
        <v>434.51044530000001</v>
      </c>
      <c r="AZ23" s="4">
        <v>0</v>
      </c>
      <c r="BA23" s="4">
        <v>0</v>
      </c>
      <c r="BB23" s="4">
        <v>176.45140430000001</v>
      </c>
      <c r="BC23" s="4">
        <v>0</v>
      </c>
      <c r="BD23" s="4">
        <v>4.2199787300000002</v>
      </c>
      <c r="BE23" s="4">
        <v>2558.4266349999998</v>
      </c>
      <c r="BF23" s="4">
        <v>3.5227252400000002</v>
      </c>
      <c r="BG23" s="4">
        <v>0</v>
      </c>
      <c r="BH23" s="4">
        <v>1360.4440970000001</v>
      </c>
      <c r="BI23" s="4">
        <v>0</v>
      </c>
      <c r="BJ23" s="4">
        <v>0</v>
      </c>
      <c r="BK23" s="4">
        <v>665.01343550000001</v>
      </c>
      <c r="BL23" s="4">
        <v>0</v>
      </c>
      <c r="BM23" s="4">
        <v>6.4312666260000002</v>
      </c>
      <c r="BN23" s="4">
        <v>212.3967786</v>
      </c>
      <c r="BO23" s="4">
        <v>0</v>
      </c>
      <c r="BP23" s="4">
        <v>0</v>
      </c>
      <c r="BQ23" s="4">
        <v>3755.5245369999998</v>
      </c>
      <c r="BR23" s="4">
        <v>0</v>
      </c>
      <c r="BS23" s="4">
        <v>4.2733561829999998</v>
      </c>
      <c r="BT23" s="4">
        <v>893.86126320000005</v>
      </c>
      <c r="BU23" s="4">
        <v>2.2451873849999999</v>
      </c>
      <c r="BV23" s="4">
        <v>0</v>
      </c>
      <c r="BW23" s="4">
        <v>1842.6801969999999</v>
      </c>
      <c r="BX23" s="4">
        <v>0</v>
      </c>
      <c r="BY23" s="4">
        <v>0</v>
      </c>
      <c r="BZ23" s="4">
        <v>14004.637049999999</v>
      </c>
      <c r="CA23" s="4">
        <v>0</v>
      </c>
      <c r="CB23" s="4">
        <v>182.9515897</v>
      </c>
      <c r="CC23" s="4">
        <v>1284.68112</v>
      </c>
      <c r="CD23" s="4">
        <v>11.707931820000001</v>
      </c>
      <c r="CE23" s="4">
        <v>2.5089919300000001</v>
      </c>
      <c r="CF23" s="4">
        <v>640.379142</v>
      </c>
      <c r="CG23" s="4">
        <v>0</v>
      </c>
    </row>
    <row r="24" spans="1:85" x14ac:dyDescent="0.25">
      <c r="A24" s="4" t="s">
        <v>112</v>
      </c>
      <c r="B24" s="4">
        <v>0</v>
      </c>
      <c r="C24" s="4">
        <v>0</v>
      </c>
      <c r="D24" s="4">
        <v>0</v>
      </c>
      <c r="E24" s="4">
        <v>1.2576382930000001</v>
      </c>
      <c r="F24" s="4">
        <v>0.31947385900000003</v>
      </c>
      <c r="G24" s="4">
        <v>0</v>
      </c>
      <c r="H24" s="4">
        <v>0</v>
      </c>
      <c r="I24" s="4">
        <v>0</v>
      </c>
      <c r="J24" s="4">
        <v>6.7579752419999997</v>
      </c>
      <c r="K24" s="4">
        <v>3.4734771819999999</v>
      </c>
      <c r="L24" s="4">
        <v>0</v>
      </c>
      <c r="M24" s="4">
        <v>0.59231091800000002</v>
      </c>
      <c r="N24" s="4">
        <v>0.96446627699999998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0.91958220499999999</v>
      </c>
      <c r="X24" s="4">
        <v>0</v>
      </c>
      <c r="Y24" s="4">
        <v>0</v>
      </c>
      <c r="Z24" s="4">
        <v>0</v>
      </c>
      <c r="AA24" s="4">
        <v>1.950315397</v>
      </c>
      <c r="AB24" s="4">
        <v>0</v>
      </c>
      <c r="AC24" s="4">
        <v>0</v>
      </c>
      <c r="AD24" s="4">
        <v>0.88853348200000004</v>
      </c>
      <c r="AE24" s="4">
        <v>0</v>
      </c>
      <c r="AF24" s="4">
        <v>0</v>
      </c>
      <c r="AG24" s="4">
        <v>2.8749410430000002</v>
      </c>
      <c r="AH24" s="4">
        <v>3.5045694429999998</v>
      </c>
      <c r="AI24" s="4">
        <v>0</v>
      </c>
      <c r="AJ24" s="4">
        <v>0.38019117800000002</v>
      </c>
      <c r="AK24" s="4">
        <v>0</v>
      </c>
      <c r="AL24" s="4">
        <v>0.93993876300000001</v>
      </c>
      <c r="AM24" s="4">
        <v>0</v>
      </c>
      <c r="AN24" s="4">
        <v>0.68825965099999997</v>
      </c>
      <c r="AO24" s="4">
        <v>6.3200978660000002</v>
      </c>
      <c r="AP24" s="4">
        <v>0.31508447099999998</v>
      </c>
      <c r="AQ24" s="4">
        <v>0.68842639999999999</v>
      </c>
      <c r="AR24" s="4">
        <v>2.562313895</v>
      </c>
      <c r="AS24" s="4">
        <v>5277.8097749999997</v>
      </c>
      <c r="AT24" s="4">
        <v>5.4032287229999998</v>
      </c>
      <c r="AU24" s="4">
        <v>0.84266907199999996</v>
      </c>
      <c r="AV24" s="4">
        <v>5485.4006630000003</v>
      </c>
      <c r="AW24" s="4">
        <v>1.5781243380000001</v>
      </c>
      <c r="AX24" s="4">
        <v>116.5584965</v>
      </c>
      <c r="AY24" s="4">
        <v>7763.2532899999997</v>
      </c>
      <c r="AZ24" s="4">
        <v>3.097053141</v>
      </c>
      <c r="BA24" s="4">
        <v>21.557717050000001</v>
      </c>
      <c r="BB24" s="4">
        <v>3462.8588089999998</v>
      </c>
      <c r="BC24" s="4">
        <v>1.681566374</v>
      </c>
      <c r="BD24" s="4">
        <v>3.3759829840000002</v>
      </c>
      <c r="BE24" s="4">
        <v>2546.7491690000002</v>
      </c>
      <c r="BF24" s="4">
        <v>5.6363603839999996</v>
      </c>
      <c r="BG24" s="4">
        <v>1.6387420859999999</v>
      </c>
      <c r="BH24" s="4">
        <v>8645.0251370000005</v>
      </c>
      <c r="BI24" s="4">
        <v>0.89763869799999996</v>
      </c>
      <c r="BJ24" s="4">
        <v>0</v>
      </c>
      <c r="BK24" s="4">
        <v>5508.2217819999996</v>
      </c>
      <c r="BL24" s="4">
        <v>0.59704631500000005</v>
      </c>
      <c r="BM24" s="4">
        <v>34.728839780000001</v>
      </c>
      <c r="BN24" s="4">
        <v>5716.4189919999999</v>
      </c>
      <c r="BO24" s="4">
        <v>0.48527576</v>
      </c>
      <c r="BP24" s="4">
        <v>0</v>
      </c>
      <c r="BQ24" s="4">
        <v>1163.3392289999999</v>
      </c>
      <c r="BR24" s="4">
        <v>0</v>
      </c>
      <c r="BS24" s="4">
        <v>15.38408226</v>
      </c>
      <c r="BT24" s="4">
        <v>6021.609845</v>
      </c>
      <c r="BU24" s="4">
        <v>4.4903747699999998</v>
      </c>
      <c r="BV24" s="4">
        <v>2.9529880099999999</v>
      </c>
      <c r="BW24" s="4">
        <v>2460.3755040000001</v>
      </c>
      <c r="BX24" s="4">
        <v>0.75786376600000005</v>
      </c>
      <c r="BY24" s="4">
        <v>19.963296320000001</v>
      </c>
      <c r="BZ24" s="4">
        <v>11613.495129999999</v>
      </c>
      <c r="CA24" s="4">
        <v>0</v>
      </c>
      <c r="CB24" s="4">
        <v>102.4528902</v>
      </c>
      <c r="CC24" s="4">
        <v>8289.3522749999993</v>
      </c>
      <c r="CD24" s="4">
        <v>52.451534539999997</v>
      </c>
      <c r="CE24" s="4">
        <v>36.129483790000002</v>
      </c>
      <c r="CF24" s="4">
        <v>7019.8689949999998</v>
      </c>
      <c r="CG24" s="4">
        <v>5.6239238230000002</v>
      </c>
    </row>
    <row r="25" spans="1:85" x14ac:dyDescent="0.25">
      <c r="A25" s="4" t="s">
        <v>113</v>
      </c>
      <c r="B25" s="4">
        <v>0</v>
      </c>
      <c r="C25" s="4">
        <v>0</v>
      </c>
      <c r="D25" s="4">
        <v>0.68558181799999995</v>
      </c>
      <c r="E25" s="4">
        <v>7.577453159</v>
      </c>
      <c r="F25" s="4">
        <v>0</v>
      </c>
      <c r="G25" s="4">
        <v>0.71742176700000004</v>
      </c>
      <c r="H25" s="4">
        <v>0</v>
      </c>
      <c r="I25" s="4">
        <v>0</v>
      </c>
      <c r="J25" s="4">
        <v>7.9320352979999997</v>
      </c>
      <c r="K25" s="4">
        <v>0</v>
      </c>
      <c r="L25" s="4">
        <v>0</v>
      </c>
      <c r="M25" s="4">
        <v>0</v>
      </c>
      <c r="N25" s="4">
        <v>0.83014988999999995</v>
      </c>
      <c r="O25" s="4">
        <v>0</v>
      </c>
      <c r="P25" s="4">
        <v>0</v>
      </c>
      <c r="Q25" s="4">
        <v>0.89549280799999997</v>
      </c>
      <c r="R25" s="4">
        <v>0</v>
      </c>
      <c r="S25" s="4">
        <v>1.0396791000000001</v>
      </c>
      <c r="T25" s="4">
        <v>0</v>
      </c>
      <c r="U25" s="4">
        <v>0</v>
      </c>
      <c r="V25" s="4">
        <v>0</v>
      </c>
      <c r="W25" s="4">
        <v>0.79151659799999996</v>
      </c>
      <c r="X25" s="4">
        <v>0</v>
      </c>
      <c r="Y25" s="4">
        <v>0</v>
      </c>
      <c r="Z25" s="4">
        <v>0</v>
      </c>
      <c r="AA25" s="4">
        <v>2.5180571139999999</v>
      </c>
      <c r="AB25" s="4">
        <v>0</v>
      </c>
      <c r="AC25" s="4">
        <v>0</v>
      </c>
      <c r="AD25" s="4">
        <v>0</v>
      </c>
      <c r="AE25" s="4">
        <v>1.3411709140000001</v>
      </c>
      <c r="AF25" s="4">
        <v>0.856792997</v>
      </c>
      <c r="AG25" s="4">
        <v>7.0112601530000003</v>
      </c>
      <c r="AH25" s="4">
        <v>2.5137546780000002</v>
      </c>
      <c r="AI25" s="4">
        <v>0</v>
      </c>
      <c r="AJ25" s="4">
        <v>0.65448771500000003</v>
      </c>
      <c r="AK25" s="4">
        <v>0.90862834999999997</v>
      </c>
      <c r="AL25" s="4">
        <v>4.854229202</v>
      </c>
      <c r="AM25" s="4">
        <v>0</v>
      </c>
      <c r="AN25" s="4">
        <v>1.184818355</v>
      </c>
      <c r="AO25" s="4">
        <v>6.5279153980000002</v>
      </c>
      <c r="AP25" s="4">
        <v>0</v>
      </c>
      <c r="AQ25" s="4">
        <v>1.777658111</v>
      </c>
      <c r="AR25" s="4">
        <v>16.541049569999998</v>
      </c>
      <c r="AS25" s="4">
        <v>10644.188980000001</v>
      </c>
      <c r="AT25" s="4">
        <v>6.200997503</v>
      </c>
      <c r="AU25" s="4">
        <v>2.9012590880000002</v>
      </c>
      <c r="AV25" s="4">
        <v>11734.364820000001</v>
      </c>
      <c r="AW25" s="4">
        <v>6.1125609020000002</v>
      </c>
      <c r="AX25" s="4">
        <v>143.48948100000001</v>
      </c>
      <c r="AY25" s="4">
        <v>7950.749202</v>
      </c>
      <c r="AZ25" s="4">
        <v>1.7771613770000001</v>
      </c>
      <c r="BA25" s="4">
        <v>8.2468807989999995</v>
      </c>
      <c r="BB25" s="4">
        <v>5123.9806909999998</v>
      </c>
      <c r="BC25" s="4">
        <v>3.8596881299999999</v>
      </c>
      <c r="BD25" s="4">
        <v>7.264566866</v>
      </c>
      <c r="BE25" s="4">
        <v>4083.529974</v>
      </c>
      <c r="BF25" s="4">
        <v>3.6385595319999999</v>
      </c>
      <c r="BG25" s="4">
        <v>4.2315680560000004</v>
      </c>
      <c r="BH25" s="4">
        <v>12293.495639999999</v>
      </c>
      <c r="BI25" s="4">
        <v>2.3178871609999998</v>
      </c>
      <c r="BJ25" s="4">
        <v>0.77246061399999999</v>
      </c>
      <c r="BK25" s="4">
        <v>15481.37377</v>
      </c>
      <c r="BL25" s="4">
        <v>2.5694933299999998</v>
      </c>
      <c r="BM25" s="4">
        <v>66.427396099999996</v>
      </c>
      <c r="BN25" s="4">
        <v>10218.55538</v>
      </c>
      <c r="BO25" s="4">
        <v>2.088469178</v>
      </c>
      <c r="BP25" s="4">
        <v>1.4693084890000001</v>
      </c>
      <c r="BQ25" s="4">
        <v>2409.599232</v>
      </c>
      <c r="BR25" s="4">
        <v>0</v>
      </c>
      <c r="BS25" s="4">
        <v>16.184200010000001</v>
      </c>
      <c r="BT25" s="4">
        <v>4780.88933</v>
      </c>
      <c r="BU25" s="4">
        <v>5.4110318790000003</v>
      </c>
      <c r="BV25" s="4">
        <v>2.5417401640000001</v>
      </c>
      <c r="BW25" s="4">
        <v>4088.176841</v>
      </c>
      <c r="BX25" s="4">
        <v>1.3046397519999999</v>
      </c>
      <c r="BY25" s="4">
        <v>11.455405369999999</v>
      </c>
      <c r="BZ25" s="4">
        <v>17223.08223</v>
      </c>
      <c r="CA25" s="4">
        <v>0.59565318</v>
      </c>
      <c r="CB25" s="4">
        <v>206.60436390000001</v>
      </c>
      <c r="CC25" s="4">
        <v>16509.857489999999</v>
      </c>
      <c r="CD25" s="4">
        <v>96.743297339999998</v>
      </c>
      <c r="CE25" s="4">
        <v>81.200102470000004</v>
      </c>
      <c r="CF25" s="4">
        <v>10399.81062</v>
      </c>
      <c r="CG25" s="4">
        <v>9.681416252</v>
      </c>
    </row>
    <row r="26" spans="1:85" x14ac:dyDescent="0.25">
      <c r="A26" s="4" t="s">
        <v>114</v>
      </c>
      <c r="B26" s="4">
        <v>0.90665631499999999</v>
      </c>
      <c r="C26" s="4">
        <v>0</v>
      </c>
      <c r="D26" s="4">
        <v>0</v>
      </c>
      <c r="E26" s="4">
        <v>1.0845911640000001</v>
      </c>
      <c r="F26" s="4">
        <v>0.55103049299999995</v>
      </c>
      <c r="G26" s="4">
        <v>0.71881211899999997</v>
      </c>
      <c r="H26" s="4">
        <v>0</v>
      </c>
      <c r="I26" s="4">
        <v>0.34289609999999998</v>
      </c>
      <c r="J26" s="4">
        <v>8.4772346229999993</v>
      </c>
      <c r="K26" s="4">
        <v>2.995537492</v>
      </c>
      <c r="L26" s="4">
        <v>0.47353616399999998</v>
      </c>
      <c r="M26" s="4">
        <v>0</v>
      </c>
      <c r="N26" s="4">
        <v>3.3270348300000001</v>
      </c>
      <c r="O26" s="4">
        <v>0.81581798299999997</v>
      </c>
      <c r="P26" s="4">
        <v>0</v>
      </c>
      <c r="Q26" s="4">
        <v>0</v>
      </c>
      <c r="R26" s="4">
        <v>0</v>
      </c>
      <c r="S26" s="4">
        <v>0</v>
      </c>
      <c r="T26" s="4">
        <v>1.1500817130000001</v>
      </c>
      <c r="U26" s="4">
        <v>0</v>
      </c>
      <c r="V26" s="4">
        <v>0</v>
      </c>
      <c r="W26" s="4">
        <v>0.79305054500000005</v>
      </c>
      <c r="X26" s="4">
        <v>0</v>
      </c>
      <c r="Y26" s="4">
        <v>0</v>
      </c>
      <c r="Z26" s="4">
        <v>0</v>
      </c>
      <c r="AA26" s="4">
        <v>7.5688112079999996</v>
      </c>
      <c r="AB26" s="4">
        <v>0.91233824699999999</v>
      </c>
      <c r="AC26" s="4">
        <v>0</v>
      </c>
      <c r="AD26" s="4">
        <v>0</v>
      </c>
      <c r="AE26" s="4">
        <v>2.0156551230000002</v>
      </c>
      <c r="AF26" s="4">
        <v>1.716906896</v>
      </c>
      <c r="AG26" s="4">
        <v>4.132263451</v>
      </c>
      <c r="AH26" s="4">
        <v>1.5111757770000001</v>
      </c>
      <c r="AI26" s="4">
        <v>0</v>
      </c>
      <c r="AJ26" s="4">
        <v>0</v>
      </c>
      <c r="AK26" s="4">
        <v>0.91038925699999995</v>
      </c>
      <c r="AL26" s="4">
        <v>6.4848488309999999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5.5243686209999998</v>
      </c>
      <c r="AS26" s="4">
        <v>9628.5106610000003</v>
      </c>
      <c r="AT26" s="4">
        <v>6.2130149399999999</v>
      </c>
      <c r="AU26" s="4">
        <v>2.1801612619999999</v>
      </c>
      <c r="AV26" s="4">
        <v>6322.6127619999997</v>
      </c>
      <c r="AW26" s="4">
        <v>0</v>
      </c>
      <c r="AX26" s="4">
        <v>157.793665</v>
      </c>
      <c r="AY26" s="4">
        <v>10554.5679</v>
      </c>
      <c r="AZ26" s="4">
        <v>0</v>
      </c>
      <c r="BA26" s="4">
        <v>12.394294690000001</v>
      </c>
      <c r="BB26" s="4">
        <v>5030.4337640000003</v>
      </c>
      <c r="BC26" s="4">
        <v>1.4501880549999999</v>
      </c>
      <c r="BD26" s="4">
        <v>1.4557290970000001</v>
      </c>
      <c r="BE26" s="4">
        <v>2754.7895210000001</v>
      </c>
      <c r="BF26" s="4">
        <v>3.03800917</v>
      </c>
      <c r="BG26" s="4">
        <v>2.8265125129999999</v>
      </c>
      <c r="BH26" s="4">
        <v>7441.7647999999999</v>
      </c>
      <c r="BI26" s="4">
        <v>1.161189595</v>
      </c>
      <c r="BJ26" s="4">
        <v>0.77395762999999995</v>
      </c>
      <c r="BK26" s="4">
        <v>5856.1355409999996</v>
      </c>
      <c r="BL26" s="4">
        <v>0</v>
      </c>
      <c r="BM26" s="4">
        <v>35.496603389999997</v>
      </c>
      <c r="BN26" s="4">
        <v>3989.6655110000002</v>
      </c>
      <c r="BO26" s="4">
        <v>0</v>
      </c>
      <c r="BP26" s="4">
        <v>0</v>
      </c>
      <c r="BQ26" s="4">
        <v>3182.536795</v>
      </c>
      <c r="BR26" s="4">
        <v>0</v>
      </c>
      <c r="BS26" s="4">
        <v>5.8965689970000001</v>
      </c>
      <c r="BT26" s="4">
        <v>2470.9822709999999</v>
      </c>
      <c r="BU26" s="4">
        <v>3.0980105</v>
      </c>
      <c r="BV26" s="4">
        <v>0.63666650400000002</v>
      </c>
      <c r="BW26" s="4">
        <v>4006.3603819999998</v>
      </c>
      <c r="BX26" s="4">
        <v>0.65358406199999997</v>
      </c>
      <c r="BY26" s="4">
        <v>15.303474359999999</v>
      </c>
      <c r="BZ26" s="4">
        <v>22457.835630000001</v>
      </c>
      <c r="CA26" s="4">
        <v>1.790422639</v>
      </c>
      <c r="CB26" s="4">
        <v>176.71138049999999</v>
      </c>
      <c r="CC26" s="4">
        <v>9179.0520639999995</v>
      </c>
      <c r="CD26" s="4">
        <v>40.38782681</v>
      </c>
      <c r="CE26" s="4">
        <v>30.29267389</v>
      </c>
      <c r="CF26" s="4">
        <v>4722.8566330000003</v>
      </c>
      <c r="CG26" s="4">
        <v>4.8500893429999996</v>
      </c>
    </row>
    <row r="27" spans="1:85" x14ac:dyDescent="0.25">
      <c r="A27" s="4" t="s">
        <v>115</v>
      </c>
      <c r="B27" s="4">
        <v>0</v>
      </c>
      <c r="C27" s="4">
        <v>0</v>
      </c>
      <c r="D27" s="4">
        <v>0</v>
      </c>
      <c r="E27" s="4">
        <v>3.7560338290000002</v>
      </c>
      <c r="F27" s="4">
        <v>0</v>
      </c>
      <c r="G27" s="4">
        <v>0</v>
      </c>
      <c r="H27" s="4">
        <v>0</v>
      </c>
      <c r="I27" s="4">
        <v>0</v>
      </c>
      <c r="J27" s="4">
        <v>0.91741884799999995</v>
      </c>
      <c r="K27" s="4">
        <v>0</v>
      </c>
      <c r="L27" s="4">
        <v>0</v>
      </c>
      <c r="M27" s="4">
        <v>0</v>
      </c>
      <c r="N27" s="4">
        <v>2.8804529740000002</v>
      </c>
      <c r="O27" s="4">
        <v>0</v>
      </c>
      <c r="P27" s="4">
        <v>1.7953846849999999</v>
      </c>
      <c r="Q27" s="4">
        <v>0</v>
      </c>
      <c r="R27" s="4">
        <v>0.581882817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0.96522599600000003</v>
      </c>
      <c r="Z27" s="4">
        <v>3.5672615360000002</v>
      </c>
      <c r="AA27" s="4">
        <v>10.19334306</v>
      </c>
      <c r="AB27" s="4">
        <v>0</v>
      </c>
      <c r="AC27" s="4">
        <v>0</v>
      </c>
      <c r="AD27" s="4">
        <v>0.66341845499999996</v>
      </c>
      <c r="AE27" s="4">
        <v>5.8169912950000002</v>
      </c>
      <c r="AF27" s="4">
        <v>1.4864495950000001</v>
      </c>
      <c r="AG27" s="4">
        <v>5.7241555450000003</v>
      </c>
      <c r="AH27" s="4">
        <v>1.7444445209999999</v>
      </c>
      <c r="AI27" s="4">
        <v>0</v>
      </c>
      <c r="AJ27" s="4">
        <v>0.56773514800000002</v>
      </c>
      <c r="AK27" s="4">
        <v>3.1527574280000001</v>
      </c>
      <c r="AL27" s="4">
        <v>7.017999154</v>
      </c>
      <c r="AM27" s="4">
        <v>0</v>
      </c>
      <c r="AN27" s="4">
        <v>1.027770284</v>
      </c>
      <c r="AO27" s="4">
        <v>3.7750920140000002</v>
      </c>
      <c r="AP27" s="4">
        <v>0</v>
      </c>
      <c r="AQ27" s="4">
        <v>2.0560385760000002</v>
      </c>
      <c r="AR27" s="4">
        <v>1.913137053</v>
      </c>
      <c r="AS27" s="4">
        <v>3636.4930989999998</v>
      </c>
      <c r="AT27" s="4">
        <v>2.6895266009999999</v>
      </c>
      <c r="AU27" s="4">
        <v>1.2583481110000001</v>
      </c>
      <c r="AV27" s="4">
        <v>2677.255013</v>
      </c>
      <c r="AW27" s="4">
        <v>0</v>
      </c>
      <c r="AX27" s="4">
        <v>103.21894330000001</v>
      </c>
      <c r="AY27" s="4">
        <v>4635.4365749999997</v>
      </c>
      <c r="AZ27" s="4">
        <v>0</v>
      </c>
      <c r="BA27" s="4">
        <v>1.7884384950000001</v>
      </c>
      <c r="BB27" s="4">
        <v>1533.5284959999999</v>
      </c>
      <c r="BC27" s="4">
        <v>1.674042587</v>
      </c>
      <c r="BD27" s="4">
        <v>0</v>
      </c>
      <c r="BE27" s="4">
        <v>4643.2176730000001</v>
      </c>
      <c r="BF27" s="4">
        <v>6.3125344910000001</v>
      </c>
      <c r="BG27" s="4">
        <v>2.4471148600000001</v>
      </c>
      <c r="BH27" s="4">
        <v>8133.1358280000004</v>
      </c>
      <c r="BI27" s="4">
        <v>1.3404336269999999</v>
      </c>
      <c r="BJ27" s="4">
        <v>0</v>
      </c>
      <c r="BK27" s="4">
        <v>5872.7524139999996</v>
      </c>
      <c r="BL27" s="4">
        <v>0.89156245099999998</v>
      </c>
      <c r="BM27" s="4">
        <v>36.494200890000002</v>
      </c>
      <c r="BN27" s="4">
        <v>3487.4774830000001</v>
      </c>
      <c r="BO27" s="4">
        <v>0.72465675500000004</v>
      </c>
      <c r="BP27" s="4">
        <v>0</v>
      </c>
      <c r="BQ27" s="4">
        <v>2924.8973110000002</v>
      </c>
      <c r="BR27" s="4">
        <v>0</v>
      </c>
      <c r="BS27" s="4">
        <v>15.315249680000001</v>
      </c>
      <c r="BT27" s="4">
        <v>2790.5583580000002</v>
      </c>
      <c r="BU27" s="4">
        <v>5.364340329</v>
      </c>
      <c r="BV27" s="4">
        <v>0</v>
      </c>
      <c r="BW27" s="4">
        <v>7800.4515609999999</v>
      </c>
      <c r="BX27" s="4">
        <v>0</v>
      </c>
      <c r="BY27" s="4">
        <v>16.561645899999998</v>
      </c>
      <c r="BZ27" s="4">
        <v>21240.085800000001</v>
      </c>
      <c r="CA27" s="4">
        <v>0</v>
      </c>
      <c r="CB27" s="4">
        <v>152.99173210000001</v>
      </c>
      <c r="CC27" s="4">
        <v>16551.942579999999</v>
      </c>
      <c r="CD27" s="4">
        <v>79.723943779999999</v>
      </c>
      <c r="CE27" s="4">
        <v>70.437001640000005</v>
      </c>
      <c r="CF27" s="4">
        <v>14272.46528</v>
      </c>
      <c r="CG27" s="4">
        <v>9.7978314920000003</v>
      </c>
    </row>
    <row r="28" spans="1:85" x14ac:dyDescent="0.25">
      <c r="A28" s="4" t="s">
        <v>111</v>
      </c>
      <c r="B28" s="4">
        <v>0</v>
      </c>
      <c r="C28" s="4">
        <v>0</v>
      </c>
      <c r="D28" s="4">
        <v>0</v>
      </c>
      <c r="E28" s="4">
        <v>2.2749961000000001</v>
      </c>
      <c r="F28" s="4">
        <v>0</v>
      </c>
      <c r="G28" s="4">
        <v>0</v>
      </c>
      <c r="H28" s="4">
        <v>0</v>
      </c>
      <c r="I28" s="4">
        <v>0.71924547800000005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1.76400478</v>
      </c>
      <c r="AB28" s="4">
        <v>0</v>
      </c>
      <c r="AC28" s="4">
        <v>0</v>
      </c>
      <c r="AD28" s="4">
        <v>0</v>
      </c>
      <c r="AE28" s="4">
        <v>1.4093198419999999</v>
      </c>
      <c r="AF28" s="4">
        <v>0</v>
      </c>
      <c r="AG28" s="4">
        <v>0.86676745499999996</v>
      </c>
      <c r="AH28" s="4">
        <v>1.0565944460000001</v>
      </c>
      <c r="AI28" s="4">
        <v>0</v>
      </c>
      <c r="AJ28" s="4">
        <v>0.68774420400000003</v>
      </c>
      <c r="AK28" s="4">
        <v>1.909596979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1.2453241779999999</v>
      </c>
      <c r="AR28" s="4">
        <v>4.6350800139999997</v>
      </c>
      <c r="AS28" s="4">
        <v>3598.990374</v>
      </c>
      <c r="AT28" s="4">
        <v>0</v>
      </c>
      <c r="AU28" s="4">
        <v>1.5243403950000001</v>
      </c>
      <c r="AV28" s="4">
        <v>2605.1764429999998</v>
      </c>
      <c r="AW28" s="4">
        <v>4.2821056730000002</v>
      </c>
      <c r="AX28" s="4">
        <v>100.5204088</v>
      </c>
      <c r="AY28" s="4">
        <v>5334.6897419999996</v>
      </c>
      <c r="AZ28" s="4">
        <v>3.734928585</v>
      </c>
      <c r="BA28" s="4">
        <v>8.66592962</v>
      </c>
      <c r="BB28" s="4">
        <v>2506.4437809999999</v>
      </c>
      <c r="BC28" s="4">
        <v>4.0558104940000002</v>
      </c>
      <c r="BD28" s="4">
        <v>3.0534805450000002</v>
      </c>
      <c r="BE28" s="4">
        <v>6271.8694439999999</v>
      </c>
      <c r="BF28" s="4">
        <v>6.3724094789999999</v>
      </c>
      <c r="BG28" s="4">
        <v>2.964391172</v>
      </c>
      <c r="BH28" s="4">
        <v>2221.2229649999999</v>
      </c>
      <c r="BI28" s="4">
        <v>0.81188866000000004</v>
      </c>
      <c r="BJ28" s="4">
        <v>0</v>
      </c>
      <c r="BK28" s="4">
        <v>1516.6745129999999</v>
      </c>
      <c r="BL28" s="4">
        <v>2.1600456119999998</v>
      </c>
      <c r="BM28" s="4">
        <v>13.96055438</v>
      </c>
      <c r="BN28" s="4">
        <v>2207.686224</v>
      </c>
      <c r="BO28" s="4">
        <v>0</v>
      </c>
      <c r="BP28" s="4">
        <v>0</v>
      </c>
      <c r="BQ28" s="4">
        <v>10732.724389999999</v>
      </c>
      <c r="BR28" s="4">
        <v>0</v>
      </c>
      <c r="BS28" s="4">
        <v>12.36841302</v>
      </c>
      <c r="BT28" s="4">
        <v>2381.0673379999998</v>
      </c>
      <c r="BU28" s="4">
        <v>6.4982659270000003</v>
      </c>
      <c r="BV28" s="4">
        <v>9.3481276950000005</v>
      </c>
      <c r="BW28" s="4">
        <v>11319.114750000001</v>
      </c>
      <c r="BX28" s="4">
        <v>2.7418648449999998</v>
      </c>
      <c r="BY28" s="4">
        <v>16.049985299999999</v>
      </c>
      <c r="BZ28" s="4">
        <v>24748.060150000001</v>
      </c>
      <c r="CA28" s="4">
        <v>1.251840219</v>
      </c>
      <c r="CB28" s="4">
        <v>248.8736585</v>
      </c>
      <c r="CC28" s="4">
        <v>5638.3512300000002</v>
      </c>
      <c r="CD28" s="4">
        <v>37.275008939999999</v>
      </c>
      <c r="CE28" s="4">
        <v>43.570786689999998</v>
      </c>
      <c r="CF28" s="4">
        <v>4177.4025979999997</v>
      </c>
      <c r="CG28" s="4">
        <v>6.782238757</v>
      </c>
    </row>
    <row r="29" spans="1:85" x14ac:dyDescent="0.25">
      <c r="A29" s="4" t="s">
        <v>123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134.6747235</v>
      </c>
      <c r="AT29" s="4">
        <v>0</v>
      </c>
      <c r="AU29" s="4">
        <v>0</v>
      </c>
      <c r="AV29" s="4">
        <v>555.37980760000005</v>
      </c>
      <c r="AW29" s="4">
        <v>0</v>
      </c>
      <c r="AX29" s="4">
        <v>34.862569530000002</v>
      </c>
      <c r="AY29" s="4">
        <v>1496.638087</v>
      </c>
      <c r="AZ29" s="4">
        <v>2.6554694560000001</v>
      </c>
      <c r="BA29" s="4">
        <v>3.0806628420000002</v>
      </c>
      <c r="BB29" s="4">
        <v>153.18378770000001</v>
      </c>
      <c r="BC29" s="4">
        <v>0</v>
      </c>
      <c r="BD29" s="4">
        <v>0</v>
      </c>
      <c r="BE29" s="4">
        <v>264.87536440000002</v>
      </c>
      <c r="BF29" s="4">
        <v>0</v>
      </c>
      <c r="BG29" s="4">
        <v>0</v>
      </c>
      <c r="BH29" s="4">
        <v>1125.1109409999999</v>
      </c>
      <c r="BI29" s="4">
        <v>0</v>
      </c>
      <c r="BJ29" s="4">
        <v>0</v>
      </c>
      <c r="BK29" s="4">
        <v>667.22214740000004</v>
      </c>
      <c r="BL29" s="4">
        <v>1.535754973</v>
      </c>
      <c r="BM29" s="4">
        <v>6.617141384</v>
      </c>
      <c r="BN29" s="4">
        <v>196.20332769999999</v>
      </c>
      <c r="BO29" s="4">
        <v>0</v>
      </c>
      <c r="BP29" s="4">
        <v>0</v>
      </c>
      <c r="BQ29" s="4">
        <v>263.59518009999999</v>
      </c>
      <c r="BR29" s="4">
        <v>0</v>
      </c>
      <c r="BS29" s="4">
        <v>0</v>
      </c>
      <c r="BT29" s="4">
        <v>73.638303199999996</v>
      </c>
      <c r="BU29" s="4">
        <v>0</v>
      </c>
      <c r="BV29" s="4">
        <v>0</v>
      </c>
      <c r="BW29" s="4">
        <v>514.50521590000005</v>
      </c>
      <c r="BX29" s="4">
        <v>0</v>
      </c>
      <c r="BY29" s="4">
        <v>0</v>
      </c>
      <c r="BZ29" s="4">
        <v>871.85251979999998</v>
      </c>
      <c r="CA29" s="4">
        <v>0</v>
      </c>
      <c r="CB29" s="4">
        <v>30.11827327</v>
      </c>
      <c r="CC29" s="4">
        <v>125.0136159</v>
      </c>
      <c r="CD29" s="4">
        <v>7.2277868099999996</v>
      </c>
      <c r="CE29" s="4">
        <v>2.5815061479999999</v>
      </c>
      <c r="CF29" s="4">
        <v>172.32434710000001</v>
      </c>
      <c r="CG29" s="4">
        <v>0</v>
      </c>
    </row>
    <row r="30" spans="1:85" x14ac:dyDescent="0.25">
      <c r="A30" s="4" t="s">
        <v>129</v>
      </c>
      <c r="B30" s="4">
        <v>0</v>
      </c>
      <c r="C30" s="4">
        <v>1.2593563249999999</v>
      </c>
      <c r="D30" s="4">
        <v>2.5237438299999999</v>
      </c>
      <c r="E30" s="4">
        <v>7.9696857029999997</v>
      </c>
      <c r="F30" s="4">
        <v>0.674837978</v>
      </c>
      <c r="G30" s="4">
        <v>0</v>
      </c>
      <c r="H30" s="4">
        <v>16.308246749999999</v>
      </c>
      <c r="I30" s="4">
        <v>2.5196352659999999</v>
      </c>
      <c r="J30" s="4">
        <v>11.03080035</v>
      </c>
      <c r="K30" s="4">
        <v>11.005756420000001</v>
      </c>
      <c r="L30" s="4">
        <v>0.57993194699999995</v>
      </c>
      <c r="M30" s="4">
        <v>0.62558154700000002</v>
      </c>
      <c r="N30" s="4">
        <v>2.0372824039999999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1.3072456219999999</v>
      </c>
      <c r="W30" s="4">
        <v>3.8849438080000001</v>
      </c>
      <c r="X30" s="4">
        <v>0.71719436299999995</v>
      </c>
      <c r="Y30" s="4">
        <v>0.68268357599999996</v>
      </c>
      <c r="Z30" s="4">
        <v>2.5230473199999999</v>
      </c>
      <c r="AA30" s="4">
        <v>0</v>
      </c>
      <c r="AB30" s="4">
        <v>1.117325637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0.72691980499999997</v>
      </c>
      <c r="AO30" s="4">
        <v>5.3400826910000001</v>
      </c>
      <c r="AP30" s="4">
        <v>0.66556608900000003</v>
      </c>
      <c r="AQ30" s="4">
        <v>0.72709592000000001</v>
      </c>
      <c r="AR30" s="4">
        <v>1.3531206689999999</v>
      </c>
      <c r="AS30" s="4">
        <v>0</v>
      </c>
      <c r="AT30" s="4">
        <v>0</v>
      </c>
      <c r="AU30" s="4">
        <v>0.89000254099999998</v>
      </c>
      <c r="AV30" s="4">
        <v>0</v>
      </c>
      <c r="AW30" s="4">
        <v>0</v>
      </c>
      <c r="AX30" s="4">
        <v>1.4314615180000001</v>
      </c>
      <c r="AY30" s="4">
        <v>0</v>
      </c>
      <c r="AZ30" s="4">
        <v>2.1806782400000002</v>
      </c>
      <c r="BA30" s="4">
        <v>7.5895443739999999</v>
      </c>
      <c r="BB30" s="4">
        <v>0.93181418000000005</v>
      </c>
      <c r="BC30" s="4">
        <v>0</v>
      </c>
      <c r="BD30" s="4">
        <v>242.4618159</v>
      </c>
      <c r="BE30" s="4">
        <v>2.2424362869999999</v>
      </c>
      <c r="BF30" s="4">
        <v>136.91807399999999</v>
      </c>
      <c r="BG30" s="4">
        <v>0</v>
      </c>
      <c r="BH30" s="4">
        <v>0</v>
      </c>
      <c r="BI30" s="4">
        <v>0.47402992999999999</v>
      </c>
      <c r="BJ30" s="4">
        <v>19.904916650000001</v>
      </c>
      <c r="BK30" s="4">
        <v>3.1043881959999999</v>
      </c>
      <c r="BL30" s="4">
        <v>6.9364122940000001</v>
      </c>
      <c r="BM30" s="4">
        <v>5.4340132570000002</v>
      </c>
      <c r="BN30" s="4">
        <v>0.65497020100000003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0.77971499099999997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4">
        <v>0</v>
      </c>
      <c r="CE30" s="4">
        <v>1.0599696919999999</v>
      </c>
      <c r="CF30" s="4">
        <v>0</v>
      </c>
      <c r="CG30" s="4">
        <v>0</v>
      </c>
    </row>
    <row r="31" spans="1:85" x14ac:dyDescent="0.25">
      <c r="A31" s="4" t="s">
        <v>170</v>
      </c>
      <c r="B31" s="4">
        <v>39.313836860000002</v>
      </c>
      <c r="C31" s="4">
        <v>49.047872099999999</v>
      </c>
      <c r="D31" s="4">
        <v>56.592186580000003</v>
      </c>
      <c r="E31" s="4">
        <v>79.949862929999995</v>
      </c>
      <c r="F31" s="4">
        <v>45.397503839999999</v>
      </c>
      <c r="G31" s="4">
        <v>46.752989939999999</v>
      </c>
      <c r="H31" s="4">
        <v>61.350071120000003</v>
      </c>
      <c r="I31" s="4">
        <v>26.763184679999998</v>
      </c>
      <c r="J31" s="4">
        <v>43.650634580000002</v>
      </c>
      <c r="K31" s="4">
        <v>0</v>
      </c>
      <c r="L31" s="4">
        <v>26.693114170000001</v>
      </c>
      <c r="M31" s="4">
        <v>8.85977675</v>
      </c>
      <c r="N31" s="4">
        <v>14.42647036</v>
      </c>
      <c r="O31" s="4">
        <v>3.5374964630000001</v>
      </c>
      <c r="P31" s="4">
        <v>0</v>
      </c>
      <c r="Q31" s="4">
        <v>0</v>
      </c>
      <c r="R31" s="4">
        <v>34.971646249999999</v>
      </c>
      <c r="S31" s="4">
        <v>6.7753877469999999</v>
      </c>
      <c r="T31" s="4">
        <v>14.96072683</v>
      </c>
      <c r="U31" s="4">
        <v>51.834395409999999</v>
      </c>
      <c r="V31" s="4">
        <v>30.084958069999999</v>
      </c>
      <c r="W31" s="4">
        <v>281.97945090000002</v>
      </c>
      <c r="X31" s="4">
        <v>83.797230470000002</v>
      </c>
      <c r="Y31" s="4">
        <v>45.925290670000003</v>
      </c>
      <c r="Z31" s="4">
        <v>17.866284669999999</v>
      </c>
      <c r="AA31" s="4">
        <v>0</v>
      </c>
      <c r="AB31" s="4">
        <v>15.824085220000001</v>
      </c>
      <c r="AC31" s="4">
        <v>0</v>
      </c>
      <c r="AD31" s="4">
        <v>146.19735779999999</v>
      </c>
      <c r="AE31" s="4">
        <v>20.39368713</v>
      </c>
      <c r="AF31" s="4">
        <v>29.77895659</v>
      </c>
      <c r="AG31" s="4">
        <v>16.126244929999999</v>
      </c>
      <c r="AH31" s="4">
        <v>37.131747670000003</v>
      </c>
      <c r="AI31" s="4">
        <v>0</v>
      </c>
      <c r="AJ31" s="4">
        <v>0</v>
      </c>
      <c r="AK31" s="4">
        <v>3.9475702250000002</v>
      </c>
      <c r="AL31" s="4">
        <v>73.812838159999998</v>
      </c>
      <c r="AM31" s="4">
        <v>23.62525535</v>
      </c>
      <c r="AN31" s="4">
        <v>12.868720359999999</v>
      </c>
      <c r="AO31" s="4">
        <v>4.7267958830000003</v>
      </c>
      <c r="AP31" s="4">
        <v>1.1782570539999999</v>
      </c>
      <c r="AQ31" s="4">
        <v>2.5743676290000002</v>
      </c>
      <c r="AR31" s="4">
        <v>43.117929199999999</v>
      </c>
      <c r="AS31" s="4">
        <v>119.3826971</v>
      </c>
      <c r="AT31" s="4">
        <v>13.47023407</v>
      </c>
      <c r="AU31" s="4">
        <v>22.058102179999999</v>
      </c>
      <c r="AV31" s="4">
        <v>107.7943606</v>
      </c>
      <c r="AW31" s="4">
        <v>20.654862659999999</v>
      </c>
      <c r="AX31" s="4">
        <v>106.433374</v>
      </c>
      <c r="AY31" s="4">
        <v>44.261146529999998</v>
      </c>
      <c r="AZ31" s="4">
        <v>19.30236201</v>
      </c>
      <c r="BA31" s="4">
        <v>71.657770970000001</v>
      </c>
      <c r="BB31" s="4">
        <v>42.88955352</v>
      </c>
      <c r="BC31" s="4">
        <v>39.825332459999998</v>
      </c>
      <c r="BD31" s="4">
        <v>31.561185460000001</v>
      </c>
      <c r="BE31" s="4">
        <v>19.84901588</v>
      </c>
      <c r="BF31" s="4">
        <v>31.615718959999999</v>
      </c>
      <c r="BG31" s="4">
        <v>12.256138290000001</v>
      </c>
      <c r="BH31" s="4">
        <v>87.562392130000006</v>
      </c>
      <c r="BI31" s="4">
        <v>30.210445270000001</v>
      </c>
      <c r="BJ31" s="4">
        <v>174.51118600000001</v>
      </c>
      <c r="BK31" s="4">
        <v>195.0981893</v>
      </c>
      <c r="BL31" s="4">
        <v>104.93465279999999</v>
      </c>
      <c r="BM31" s="4">
        <v>168.34786170000001</v>
      </c>
      <c r="BN31" s="4">
        <v>108.9929123</v>
      </c>
      <c r="BO31" s="4">
        <v>41.737793279999998</v>
      </c>
      <c r="BP31" s="4">
        <v>6.3834662919999996</v>
      </c>
      <c r="BQ31" s="4">
        <v>17.418627260000001</v>
      </c>
      <c r="BR31" s="4">
        <v>4.2729209690000003</v>
      </c>
      <c r="BS31" s="4">
        <v>0</v>
      </c>
      <c r="BT31" s="4">
        <v>11.38872381</v>
      </c>
      <c r="BU31" s="4">
        <v>0</v>
      </c>
      <c r="BV31" s="4">
        <v>5.5213431289999999</v>
      </c>
      <c r="BW31" s="4">
        <v>6.4853598640000003</v>
      </c>
      <c r="BX31" s="4">
        <v>5.6680567369999997</v>
      </c>
      <c r="BY31" s="4">
        <v>0</v>
      </c>
      <c r="BZ31" s="4">
        <v>20.377541399999998</v>
      </c>
      <c r="CA31" s="4">
        <v>2.5878377640000001</v>
      </c>
      <c r="CB31" s="4">
        <v>21.892694429999999</v>
      </c>
      <c r="CC31" s="4">
        <v>123.5848888</v>
      </c>
      <c r="CD31" s="4">
        <v>73.553359889999996</v>
      </c>
      <c r="CE31" s="4">
        <v>142.61194470000001</v>
      </c>
      <c r="CF31" s="4">
        <v>88.419511779999993</v>
      </c>
      <c r="CG31" s="4">
        <v>31.54595926</v>
      </c>
    </row>
    <row r="32" spans="1:85" x14ac:dyDescent="0.25">
      <c r="A32" s="4" t="s">
        <v>128</v>
      </c>
      <c r="B32" s="4">
        <v>122.8065979</v>
      </c>
      <c r="C32" s="4">
        <v>419.27570209999999</v>
      </c>
      <c r="D32" s="4">
        <v>317.10240329999999</v>
      </c>
      <c r="E32" s="4">
        <v>233.8533491</v>
      </c>
      <c r="F32" s="4">
        <v>105.86279759999999</v>
      </c>
      <c r="G32" s="4">
        <v>166.9081741</v>
      </c>
      <c r="H32" s="4">
        <v>202.45523470000001</v>
      </c>
      <c r="I32" s="4">
        <v>155.44949769999999</v>
      </c>
      <c r="J32" s="4">
        <v>98.127775240000005</v>
      </c>
      <c r="K32" s="4">
        <v>74.524693470000003</v>
      </c>
      <c r="L32" s="4">
        <v>106.02812950000001</v>
      </c>
      <c r="M32" s="4">
        <v>86.133642089999995</v>
      </c>
      <c r="N32" s="4">
        <v>1234.680449</v>
      </c>
      <c r="O32" s="4">
        <v>74.420081839999995</v>
      </c>
      <c r="P32" s="4">
        <v>997.43878619999998</v>
      </c>
      <c r="Q32" s="4">
        <v>1698.9337519999999</v>
      </c>
      <c r="R32" s="4">
        <v>900.13738860000001</v>
      </c>
      <c r="S32" s="4">
        <v>685.33047060000001</v>
      </c>
      <c r="T32" s="4">
        <v>279.76559170000002</v>
      </c>
      <c r="U32" s="4">
        <v>336.2756402</v>
      </c>
      <c r="V32" s="4">
        <v>339.32361359999999</v>
      </c>
      <c r="W32" s="4">
        <v>629.16664969999999</v>
      </c>
      <c r="X32" s="4">
        <v>903.29605479999998</v>
      </c>
      <c r="Y32" s="4">
        <v>505.41990950000002</v>
      </c>
      <c r="Z32" s="4">
        <v>176.5412254</v>
      </c>
      <c r="AA32" s="4">
        <v>92.988251989999995</v>
      </c>
      <c r="AB32" s="4">
        <v>264.80617610000002</v>
      </c>
      <c r="AC32" s="4">
        <v>811.57594740000002</v>
      </c>
      <c r="AD32" s="4">
        <v>872.69854599999996</v>
      </c>
      <c r="AE32" s="4">
        <v>956.50034359999995</v>
      </c>
      <c r="AF32" s="4">
        <v>692.91909599999997</v>
      </c>
      <c r="AG32" s="4">
        <v>285.56892060000001</v>
      </c>
      <c r="AH32" s="4">
        <v>258.99394000000001</v>
      </c>
      <c r="AI32" s="4">
        <v>660.44555600000001</v>
      </c>
      <c r="AJ32" s="4">
        <v>503.02347959999997</v>
      </c>
      <c r="AK32" s="4">
        <v>452.9836833</v>
      </c>
      <c r="AL32" s="4">
        <v>190.46348420000001</v>
      </c>
      <c r="AM32" s="4">
        <v>327.38075880000002</v>
      </c>
      <c r="AN32" s="4">
        <v>211.65827820000001</v>
      </c>
      <c r="AO32" s="4">
        <v>244.07992239999999</v>
      </c>
      <c r="AP32" s="4">
        <v>249.3781055</v>
      </c>
      <c r="AQ32" s="4">
        <v>96.828402440000005</v>
      </c>
      <c r="AR32" s="4">
        <v>82.463039600000002</v>
      </c>
      <c r="AS32" s="4">
        <v>289.20458359999998</v>
      </c>
      <c r="AT32" s="4">
        <v>98.753653529999994</v>
      </c>
      <c r="AU32" s="4">
        <v>94.416555239999994</v>
      </c>
      <c r="AV32" s="4">
        <v>245.23217030000001</v>
      </c>
      <c r="AW32" s="4">
        <v>314.13833080000001</v>
      </c>
      <c r="AX32" s="4">
        <v>297.2532089</v>
      </c>
      <c r="AY32" s="4">
        <v>203.45567819999999</v>
      </c>
      <c r="AZ32" s="4">
        <v>125.513609</v>
      </c>
      <c r="BA32" s="4">
        <v>262.67051670000001</v>
      </c>
      <c r="BB32" s="4">
        <v>174.5687308</v>
      </c>
      <c r="BC32" s="4">
        <v>153.6681414</v>
      </c>
      <c r="BD32" s="4">
        <v>333.99624510000001</v>
      </c>
      <c r="BE32" s="4">
        <v>617.50288390000003</v>
      </c>
      <c r="BF32" s="4">
        <v>295.6069723</v>
      </c>
      <c r="BG32" s="4">
        <v>1836.1227180000001</v>
      </c>
      <c r="BH32" s="4">
        <v>506.85490679999998</v>
      </c>
      <c r="BI32" s="4">
        <v>391.6028968</v>
      </c>
      <c r="BJ32" s="4">
        <v>342.31040330000002</v>
      </c>
      <c r="BK32" s="4">
        <v>579.8331925</v>
      </c>
      <c r="BL32" s="4">
        <v>300.31962729999998</v>
      </c>
      <c r="BM32" s="4">
        <v>533.54247299999997</v>
      </c>
      <c r="BN32" s="4">
        <v>462.72709020000002</v>
      </c>
      <c r="BO32" s="4">
        <v>260.2941184</v>
      </c>
      <c r="BP32" s="4">
        <v>187.19514899999999</v>
      </c>
      <c r="BQ32" s="4">
        <v>2401.3210669999999</v>
      </c>
      <c r="BR32" s="4">
        <v>503.93761669999998</v>
      </c>
      <c r="BS32" s="4">
        <v>823.13997280000001</v>
      </c>
      <c r="BT32" s="4">
        <v>708.6063954</v>
      </c>
      <c r="BU32" s="4">
        <v>456.02161339999998</v>
      </c>
      <c r="BV32" s="4">
        <v>1077.0760110000001</v>
      </c>
      <c r="BW32" s="4">
        <v>1327.147829</v>
      </c>
      <c r="BX32" s="4">
        <v>225.83663559999999</v>
      </c>
      <c r="BY32" s="4">
        <v>185.076393</v>
      </c>
      <c r="BZ32" s="4">
        <v>262.41178939999998</v>
      </c>
      <c r="CA32" s="4">
        <v>433.88334909999998</v>
      </c>
      <c r="CB32" s="4">
        <v>181.43570510000001</v>
      </c>
      <c r="CC32" s="4">
        <v>763.13668859999996</v>
      </c>
      <c r="CD32" s="4">
        <v>339.39621779999999</v>
      </c>
      <c r="CE32" s="4">
        <v>689.04086949999999</v>
      </c>
      <c r="CF32" s="4">
        <v>845.51158139999995</v>
      </c>
      <c r="CG32" s="4">
        <v>303.89274089999998</v>
      </c>
    </row>
    <row r="33" spans="1:85" x14ac:dyDescent="0.25">
      <c r="A33" s="4" t="s">
        <v>152</v>
      </c>
      <c r="B33" s="4">
        <v>218.8951155</v>
      </c>
      <c r="C33" s="4">
        <v>273.0931521</v>
      </c>
      <c r="D33" s="4">
        <v>230.22718029999999</v>
      </c>
      <c r="E33" s="4">
        <v>335.78942430000001</v>
      </c>
      <c r="F33" s="4">
        <v>156.5128814</v>
      </c>
      <c r="G33" s="4">
        <v>220.50254190000001</v>
      </c>
      <c r="H33" s="4">
        <v>373.50373580000002</v>
      </c>
      <c r="I33" s="4">
        <v>149.98841659999999</v>
      </c>
      <c r="J33" s="4">
        <v>198.6472722</v>
      </c>
      <c r="K33" s="4">
        <v>986.97738790000005</v>
      </c>
      <c r="L33" s="4">
        <v>193.68237310000001</v>
      </c>
      <c r="M33" s="4">
        <v>156.6961249</v>
      </c>
      <c r="N33" s="4">
        <v>1110.374982</v>
      </c>
      <c r="O33" s="4">
        <v>101.95778799999999</v>
      </c>
      <c r="P33" s="4">
        <v>633.19429430000002</v>
      </c>
      <c r="Q33" s="4">
        <v>2288.5148479999998</v>
      </c>
      <c r="R33" s="4">
        <v>1027.043457</v>
      </c>
      <c r="S33" s="4">
        <v>542.93854880000004</v>
      </c>
      <c r="T33" s="4">
        <v>597.79770289999999</v>
      </c>
      <c r="U33" s="4">
        <v>714.03068540000004</v>
      </c>
      <c r="V33" s="4">
        <v>908.03919399999995</v>
      </c>
      <c r="W33" s="4">
        <v>2189.4830470000002</v>
      </c>
      <c r="X33" s="4">
        <v>1216.751162</v>
      </c>
      <c r="Y33" s="4">
        <v>959.49485609999999</v>
      </c>
      <c r="Z33" s="4">
        <v>532.49723849999998</v>
      </c>
      <c r="AA33" s="4">
        <v>23.88689042</v>
      </c>
      <c r="AB33" s="4">
        <v>728.17649400000005</v>
      </c>
      <c r="AC33" s="4">
        <v>410.98286189999999</v>
      </c>
      <c r="AD33" s="4">
        <v>836.86403719999998</v>
      </c>
      <c r="AE33" s="4">
        <v>1614.506468</v>
      </c>
      <c r="AF33" s="4">
        <v>2994.2604249999999</v>
      </c>
      <c r="AG33" s="4">
        <v>839.20584080000003</v>
      </c>
      <c r="AH33" s="4">
        <v>1240.4728990000001</v>
      </c>
      <c r="AI33" s="4">
        <v>1454.727664</v>
      </c>
      <c r="AJ33" s="4">
        <v>766.45495089999997</v>
      </c>
      <c r="AK33" s="4">
        <v>868.84209829999998</v>
      </c>
      <c r="AL33" s="4">
        <v>359.1773336</v>
      </c>
      <c r="AM33" s="4">
        <v>229.6908698</v>
      </c>
      <c r="AN33" s="4">
        <v>342.2418472</v>
      </c>
      <c r="AO33" s="4">
        <v>541.84692259999997</v>
      </c>
      <c r="AP33" s="4">
        <v>233.8591629</v>
      </c>
      <c r="AQ33" s="4">
        <v>246.20401749999999</v>
      </c>
      <c r="AR33" s="4">
        <v>247.92150000000001</v>
      </c>
      <c r="AS33" s="4">
        <v>322.18870850000002</v>
      </c>
      <c r="AT33" s="4">
        <v>145.5897501</v>
      </c>
      <c r="AU33" s="4">
        <v>165.1322145</v>
      </c>
      <c r="AV33" s="4">
        <v>207.67720840000001</v>
      </c>
      <c r="AW33" s="4">
        <v>460.01600539999998</v>
      </c>
      <c r="AX33" s="4">
        <v>1092.260295</v>
      </c>
      <c r="AY33" s="4">
        <v>189.21800429999999</v>
      </c>
      <c r="AZ33" s="4">
        <v>174.48626920000001</v>
      </c>
      <c r="BA33" s="4">
        <v>425.38583879999999</v>
      </c>
      <c r="BB33" s="4">
        <v>198.82349980000001</v>
      </c>
      <c r="BC33" s="4">
        <v>156.52451769999999</v>
      </c>
      <c r="BD33" s="4">
        <v>595.41189810000003</v>
      </c>
      <c r="BE33" s="4">
        <v>101.415724</v>
      </c>
      <c r="BF33" s="4">
        <v>497.03390839999997</v>
      </c>
      <c r="BG33" s="4">
        <v>1481.2274</v>
      </c>
      <c r="BH33" s="4">
        <v>768.58893850000004</v>
      </c>
      <c r="BI33" s="4">
        <v>542.00495179999996</v>
      </c>
      <c r="BJ33" s="4">
        <v>1530.033289</v>
      </c>
      <c r="BK33" s="4">
        <v>815.38892020000003</v>
      </c>
      <c r="BL33" s="4">
        <v>1171.454168</v>
      </c>
      <c r="BM33" s="4">
        <v>1625.7770009999999</v>
      </c>
      <c r="BN33" s="4">
        <v>484.57699919999999</v>
      </c>
      <c r="BO33" s="4">
        <v>577.70966169999997</v>
      </c>
      <c r="BP33" s="4">
        <v>301.06535330000003</v>
      </c>
      <c r="BQ33" s="4">
        <v>961.29248940000002</v>
      </c>
      <c r="BR33" s="4">
        <v>229.51465769999999</v>
      </c>
      <c r="BS33" s="4">
        <v>628.06574360000002</v>
      </c>
      <c r="BT33" s="4">
        <v>934.00909149999995</v>
      </c>
      <c r="BU33" s="4">
        <v>950.34456409999996</v>
      </c>
      <c r="BV33" s="4">
        <v>987.36811499999999</v>
      </c>
      <c r="BW33" s="4">
        <v>113.2855521</v>
      </c>
      <c r="BX33" s="4">
        <v>519.79720320000001</v>
      </c>
      <c r="BY33" s="4">
        <v>434.67483120000003</v>
      </c>
      <c r="BZ33" s="4">
        <v>309.67880530000002</v>
      </c>
      <c r="CA33" s="4">
        <v>320.38381179999999</v>
      </c>
      <c r="CB33" s="4">
        <v>466.07337100000001</v>
      </c>
      <c r="CC33" s="4">
        <v>1060.3356699999999</v>
      </c>
      <c r="CD33" s="4">
        <v>832.83997039999997</v>
      </c>
      <c r="CE33" s="4">
        <v>1836.388739</v>
      </c>
      <c r="CF33" s="4">
        <v>936.35451790000002</v>
      </c>
      <c r="CG33" s="4">
        <v>537.26530979999995</v>
      </c>
    </row>
    <row r="34" spans="1:85" x14ac:dyDescent="0.25">
      <c r="A34" s="4" t="s">
        <v>160</v>
      </c>
      <c r="B34" s="4">
        <v>145.1900665</v>
      </c>
      <c r="C34" s="4">
        <v>71.108232360000002</v>
      </c>
      <c r="D34" s="4">
        <v>58.333556450000003</v>
      </c>
      <c r="E34" s="4">
        <v>113.1578781</v>
      </c>
      <c r="F34" s="4">
        <v>34.761560019999997</v>
      </c>
      <c r="G34" s="4">
        <v>59.298619840000001</v>
      </c>
      <c r="H34" s="4">
        <v>149.4326184</v>
      </c>
      <c r="I34" s="4">
        <v>55.742651889999998</v>
      </c>
      <c r="J34" s="4">
        <v>61.705764250000001</v>
      </c>
      <c r="K34" s="4">
        <v>763.15778060000002</v>
      </c>
      <c r="L34" s="4">
        <v>42.511375100000002</v>
      </c>
      <c r="M34" s="4">
        <v>52.05466011</v>
      </c>
      <c r="N34" s="4">
        <v>135.21424150000001</v>
      </c>
      <c r="O34" s="4">
        <v>328.58795520000001</v>
      </c>
      <c r="P34" s="4">
        <v>21.384213519999999</v>
      </c>
      <c r="Q34" s="4">
        <v>28.30066064</v>
      </c>
      <c r="R34" s="4">
        <v>169.59603999999999</v>
      </c>
      <c r="S34" s="4">
        <v>106.1548212</v>
      </c>
      <c r="T34" s="4">
        <v>58.600088309999997</v>
      </c>
      <c r="U34" s="4">
        <v>110.04653380000001</v>
      </c>
      <c r="V34" s="4">
        <v>151.5093578</v>
      </c>
      <c r="W34" s="4">
        <v>581.10965120000003</v>
      </c>
      <c r="X34" s="4">
        <v>230.89611629999999</v>
      </c>
      <c r="Y34" s="4">
        <v>208.2891132</v>
      </c>
      <c r="Z34" s="4">
        <v>64.982309670000006</v>
      </c>
      <c r="AA34" s="4">
        <v>16.323956460000002</v>
      </c>
      <c r="AB34" s="4">
        <v>161.59540939999999</v>
      </c>
      <c r="AC34" s="4">
        <v>46.946035700000003</v>
      </c>
      <c r="AD34" s="4">
        <v>342.09931740000002</v>
      </c>
      <c r="AE34" s="4">
        <v>215.18856070000001</v>
      </c>
      <c r="AF34" s="4">
        <v>420.74445050000003</v>
      </c>
      <c r="AG34" s="4">
        <v>50.131221170000003</v>
      </c>
      <c r="AH34" s="4">
        <v>86.776545100000007</v>
      </c>
      <c r="AI34" s="4">
        <v>6.4055406460000004</v>
      </c>
      <c r="AJ34" s="4">
        <v>2.386623304</v>
      </c>
      <c r="AK34" s="4">
        <v>66.267205489999995</v>
      </c>
      <c r="AL34" s="4">
        <v>165.21118010000001</v>
      </c>
      <c r="AM34" s="4">
        <v>23.656438659999999</v>
      </c>
      <c r="AN34" s="4">
        <v>33.123844169999998</v>
      </c>
      <c r="AO34" s="4">
        <v>63.478349729999998</v>
      </c>
      <c r="AP34" s="4">
        <v>0.65930684699999997</v>
      </c>
      <c r="AQ34" s="4">
        <v>14.405160560000001</v>
      </c>
      <c r="AR34" s="4">
        <v>152.80507510000001</v>
      </c>
      <c r="AS34" s="4">
        <v>56.113610020000003</v>
      </c>
      <c r="AT34" s="4">
        <v>30.14967751</v>
      </c>
      <c r="AU34" s="4">
        <v>63.477547970000003</v>
      </c>
      <c r="AV34" s="4">
        <v>66.231017780000002</v>
      </c>
      <c r="AW34" s="4">
        <v>127.1342408</v>
      </c>
      <c r="AX34" s="4">
        <v>280.76390049999998</v>
      </c>
      <c r="AY34" s="4">
        <v>56.051217659999999</v>
      </c>
      <c r="AZ34" s="4">
        <v>56.164427660000001</v>
      </c>
      <c r="BA34" s="4">
        <v>90.218032190000002</v>
      </c>
      <c r="BB34" s="4">
        <v>60.921368459999997</v>
      </c>
      <c r="BC34" s="4">
        <v>71.54564139</v>
      </c>
      <c r="BD34" s="4">
        <v>187.20037310000001</v>
      </c>
      <c r="BE34" s="4">
        <v>24.434822990000001</v>
      </c>
      <c r="BF34" s="4">
        <v>125.3107356</v>
      </c>
      <c r="BG34" s="4">
        <v>164.5934058</v>
      </c>
      <c r="BH34" s="4">
        <v>174.42757900000001</v>
      </c>
      <c r="BI34" s="4">
        <v>103.30583300000001</v>
      </c>
      <c r="BJ34" s="4">
        <v>537.07321899999999</v>
      </c>
      <c r="BK34" s="4">
        <v>164.52284280000001</v>
      </c>
      <c r="BL34" s="4">
        <v>231.12149479999999</v>
      </c>
      <c r="BM34" s="4">
        <v>549.05678769999997</v>
      </c>
      <c r="BN34" s="4">
        <v>116.78590920000001</v>
      </c>
      <c r="BO34" s="4">
        <v>134.03651149999999</v>
      </c>
      <c r="BP34" s="4">
        <v>32.147456419999997</v>
      </c>
      <c r="BQ34" s="4">
        <v>4.8733933629999999</v>
      </c>
      <c r="BR34" s="4">
        <v>26.30056527</v>
      </c>
      <c r="BS34" s="4">
        <v>14.307035750000001</v>
      </c>
      <c r="BT34" s="4">
        <v>73.923170909999996</v>
      </c>
      <c r="BU34" s="4">
        <v>46.98001816</v>
      </c>
      <c r="BV34" s="4">
        <v>40.163876899999998</v>
      </c>
      <c r="BW34" s="4">
        <v>6.0482588069999998</v>
      </c>
      <c r="BX34" s="4">
        <v>38.059490689999997</v>
      </c>
      <c r="BY34" s="4">
        <v>60.338385170000002</v>
      </c>
      <c r="BZ34" s="4">
        <v>66.134384359999999</v>
      </c>
      <c r="CA34" s="4">
        <v>50.681869679999998</v>
      </c>
      <c r="CB34" s="4">
        <v>85.752105630000003</v>
      </c>
      <c r="CC34" s="4">
        <v>199.32421729999999</v>
      </c>
      <c r="CD34" s="4">
        <v>125.432689</v>
      </c>
      <c r="CE34" s="4">
        <v>207.9002624</v>
      </c>
      <c r="CF34" s="4">
        <v>46.727448359999997</v>
      </c>
      <c r="CG34" s="4">
        <v>35.303785130000001</v>
      </c>
    </row>
    <row r="35" spans="1:85" x14ac:dyDescent="0.25">
      <c r="A35" s="4" t="s">
        <v>165</v>
      </c>
      <c r="B35" s="4">
        <v>780.82263450000005</v>
      </c>
      <c r="C35" s="4">
        <v>164.78766200000001</v>
      </c>
      <c r="D35" s="4">
        <v>163.24475580000001</v>
      </c>
      <c r="E35" s="4">
        <v>215.18899730000001</v>
      </c>
      <c r="F35" s="4">
        <v>160.38712630000001</v>
      </c>
      <c r="G35" s="4">
        <v>87.76392251</v>
      </c>
      <c r="H35" s="4">
        <v>299.40562879999999</v>
      </c>
      <c r="I35" s="4">
        <v>231.75912740000001</v>
      </c>
      <c r="J35" s="4">
        <v>236.8103552</v>
      </c>
      <c r="K35" s="4">
        <v>881.70059879999997</v>
      </c>
      <c r="L35" s="4">
        <v>208.55332989999999</v>
      </c>
      <c r="M35" s="4">
        <v>168.1704173</v>
      </c>
      <c r="N35" s="4">
        <v>223.05659850000001</v>
      </c>
      <c r="O35" s="4">
        <v>88.935650519999996</v>
      </c>
      <c r="P35" s="4">
        <v>89.296365350000002</v>
      </c>
      <c r="Q35" s="4">
        <v>21.518313800000001</v>
      </c>
      <c r="R35" s="4">
        <v>210.27933709999999</v>
      </c>
      <c r="S35" s="4">
        <v>218.03388630000001</v>
      </c>
      <c r="T35" s="4">
        <v>223.16768709999999</v>
      </c>
      <c r="U35" s="4">
        <v>197.7737707</v>
      </c>
      <c r="V35" s="4">
        <v>250.18103540000001</v>
      </c>
      <c r="W35" s="4">
        <v>525.63836900000001</v>
      </c>
      <c r="X35" s="4">
        <v>292.38903040000002</v>
      </c>
      <c r="Y35" s="4">
        <v>280.75025540000001</v>
      </c>
      <c r="Z35" s="4">
        <v>202.12807269999999</v>
      </c>
      <c r="AA35" s="4">
        <v>42.172136819999999</v>
      </c>
      <c r="AB35" s="4">
        <v>226.76359869999999</v>
      </c>
      <c r="AC35" s="4">
        <v>139.39494060000001</v>
      </c>
      <c r="AD35" s="4">
        <v>1049.1953530000001</v>
      </c>
      <c r="AE35" s="4">
        <v>424.8206093</v>
      </c>
      <c r="AF35" s="4">
        <v>806.68991419999998</v>
      </c>
      <c r="AG35" s="4">
        <v>259.47355219999997</v>
      </c>
      <c r="AH35" s="4">
        <v>398.66945420000002</v>
      </c>
      <c r="AI35" s="4">
        <v>34.535788160000003</v>
      </c>
      <c r="AJ35" s="4">
        <v>2.8594660429999998</v>
      </c>
      <c r="AK35" s="4">
        <v>246.12822349999999</v>
      </c>
      <c r="AL35" s="4">
        <v>316.3555867</v>
      </c>
      <c r="AM35" s="4">
        <v>121.9178763</v>
      </c>
      <c r="AN35" s="4">
        <v>146.2357882</v>
      </c>
      <c r="AO35" s="4">
        <v>389.78090900000001</v>
      </c>
      <c r="AP35" s="4">
        <v>26.06769268</v>
      </c>
      <c r="AQ35" s="4">
        <v>73.782826589999999</v>
      </c>
      <c r="AR35" s="4">
        <v>953.93863650000003</v>
      </c>
      <c r="AS35" s="4">
        <v>357.76472139999998</v>
      </c>
      <c r="AT35" s="4">
        <v>60.957552210000003</v>
      </c>
      <c r="AU35" s="4">
        <v>373.93143359999999</v>
      </c>
      <c r="AV35" s="4">
        <v>191.29703420000001</v>
      </c>
      <c r="AW35" s="4">
        <v>218.09789480000001</v>
      </c>
      <c r="AX35" s="4">
        <v>652.39161090000005</v>
      </c>
      <c r="AY35" s="4">
        <v>210.83923469999999</v>
      </c>
      <c r="AZ35" s="4">
        <v>230.9921818</v>
      </c>
      <c r="BA35" s="4">
        <v>767.90511140000001</v>
      </c>
      <c r="BB35" s="4">
        <v>377.39786709999998</v>
      </c>
      <c r="BC35" s="4">
        <v>157.03698370000001</v>
      </c>
      <c r="BD35" s="4">
        <v>428.47643190000002</v>
      </c>
      <c r="BE35" s="4">
        <v>75.851196999999999</v>
      </c>
      <c r="BF35" s="4">
        <v>164.26815110000001</v>
      </c>
      <c r="BG35" s="4">
        <v>335.8613446</v>
      </c>
      <c r="BH35" s="4">
        <v>612.86768159999997</v>
      </c>
      <c r="BI35" s="4">
        <v>462.46092879999998</v>
      </c>
      <c r="BJ35" s="4">
        <v>917.97043369999994</v>
      </c>
      <c r="BK35" s="4">
        <v>965.78828499999997</v>
      </c>
      <c r="BL35" s="4">
        <v>467.007946</v>
      </c>
      <c r="BM35" s="4">
        <v>1335.022254</v>
      </c>
      <c r="BN35" s="4">
        <v>683.2944334</v>
      </c>
      <c r="BO35" s="4">
        <v>448.01546660000002</v>
      </c>
      <c r="BP35" s="4">
        <v>57.774865339999998</v>
      </c>
      <c r="BQ35" s="4">
        <v>35.03352074</v>
      </c>
      <c r="BR35" s="4">
        <v>27.930459460000002</v>
      </c>
      <c r="BS35" s="4">
        <v>38.568544250000002</v>
      </c>
      <c r="BT35" s="4">
        <v>209.58780709999999</v>
      </c>
      <c r="BU35" s="4">
        <v>141.845247</v>
      </c>
      <c r="BV35" s="4">
        <v>116.601435</v>
      </c>
      <c r="BW35" s="4">
        <v>21.739657009999998</v>
      </c>
      <c r="BX35" s="4">
        <v>123.9747706</v>
      </c>
      <c r="BY35" s="4">
        <v>417.07356170000003</v>
      </c>
      <c r="BZ35" s="4">
        <v>336.07444900000002</v>
      </c>
      <c r="CA35" s="4">
        <v>105.39789380000001</v>
      </c>
      <c r="CB35" s="4">
        <v>396.28860400000002</v>
      </c>
      <c r="CC35" s="4">
        <v>569.01267840000003</v>
      </c>
      <c r="CD35" s="4">
        <v>239.5146029</v>
      </c>
      <c r="CE35" s="4">
        <v>818.9773715</v>
      </c>
      <c r="CF35" s="4">
        <v>543.38563810000005</v>
      </c>
      <c r="CG35" s="4">
        <v>308.42469560000001</v>
      </c>
    </row>
    <row r="36" spans="1:85" x14ac:dyDescent="0.25">
      <c r="A36" s="4" t="s">
        <v>177</v>
      </c>
      <c r="B36" s="4">
        <v>281.08192320000001</v>
      </c>
      <c r="C36" s="4">
        <v>188.5768539</v>
      </c>
      <c r="D36" s="4">
        <v>139.3239092</v>
      </c>
      <c r="E36" s="4">
        <v>227.96294929999999</v>
      </c>
      <c r="F36" s="4">
        <v>154.326695</v>
      </c>
      <c r="G36" s="4">
        <v>101.22514289999999</v>
      </c>
      <c r="H36" s="4">
        <v>216.03721580000001</v>
      </c>
      <c r="I36" s="4">
        <v>212.96990439999999</v>
      </c>
      <c r="J36" s="4">
        <v>193.21102519999999</v>
      </c>
      <c r="K36" s="4">
        <v>195.17970560000001</v>
      </c>
      <c r="L36" s="4">
        <v>194.0823169</v>
      </c>
      <c r="M36" s="4">
        <v>185.73953560000001</v>
      </c>
      <c r="N36" s="4">
        <v>135.48688680000001</v>
      </c>
      <c r="O36" s="4">
        <v>28.29276703</v>
      </c>
      <c r="P36" s="4">
        <v>90.986878059999995</v>
      </c>
      <c r="Q36" s="4">
        <v>244.21420259999999</v>
      </c>
      <c r="R36" s="4">
        <v>151.85837910000001</v>
      </c>
      <c r="S36" s="4">
        <v>108.3786056</v>
      </c>
      <c r="T36" s="4">
        <v>114.8207853</v>
      </c>
      <c r="U36" s="4">
        <v>103.82714439999999</v>
      </c>
      <c r="V36" s="4">
        <v>115.5416986</v>
      </c>
      <c r="W36" s="4">
        <v>230.86008240000001</v>
      </c>
      <c r="X36" s="4">
        <v>188.93811149999999</v>
      </c>
      <c r="Y36" s="4">
        <v>79.085624899999999</v>
      </c>
      <c r="Z36" s="4">
        <v>45.466237659999997</v>
      </c>
      <c r="AA36" s="4">
        <v>40.654741530000003</v>
      </c>
      <c r="AB36" s="4">
        <v>61.362644109999998</v>
      </c>
      <c r="AC36" s="4">
        <v>144.10419540000001</v>
      </c>
      <c r="AD36" s="4">
        <v>300.37317719999999</v>
      </c>
      <c r="AE36" s="4">
        <v>158.87139160000001</v>
      </c>
      <c r="AF36" s="4">
        <v>246.2904691</v>
      </c>
      <c r="AG36" s="4">
        <v>134.18831230000001</v>
      </c>
      <c r="AH36" s="4">
        <v>136.5782816</v>
      </c>
      <c r="AI36" s="4">
        <v>217.7927306</v>
      </c>
      <c r="AJ36" s="4">
        <v>111.6414746</v>
      </c>
      <c r="AK36" s="4">
        <v>183.69467309999999</v>
      </c>
      <c r="AL36" s="4">
        <v>126.0781404</v>
      </c>
      <c r="AM36" s="4">
        <v>133.50333219999999</v>
      </c>
      <c r="AN36" s="4">
        <v>93.566867009999996</v>
      </c>
      <c r="AO36" s="4">
        <v>332.22347439999999</v>
      </c>
      <c r="AP36" s="4">
        <v>188.47313449999999</v>
      </c>
      <c r="AQ36" s="4">
        <v>138.51251329999999</v>
      </c>
      <c r="AR36" s="4">
        <v>255.4486052</v>
      </c>
      <c r="AS36" s="4">
        <v>352.99348179999998</v>
      </c>
      <c r="AT36" s="4">
        <v>101.2050784</v>
      </c>
      <c r="AU36" s="4">
        <v>321.52716359999999</v>
      </c>
      <c r="AV36" s="4">
        <v>293.01331959999999</v>
      </c>
      <c r="AW36" s="4">
        <v>106.55553380000001</v>
      </c>
      <c r="AX36" s="4">
        <v>475.37350149999997</v>
      </c>
      <c r="AY36" s="4">
        <v>312.2192379</v>
      </c>
      <c r="AZ36" s="4">
        <v>206.77507890000001</v>
      </c>
      <c r="BA36" s="4">
        <v>163.90255690000001</v>
      </c>
      <c r="BB36" s="4">
        <v>164.71792490000001</v>
      </c>
      <c r="BC36" s="4">
        <v>120.9061063</v>
      </c>
      <c r="BD36" s="4">
        <v>85.671584490000001</v>
      </c>
      <c r="BE36" s="4">
        <v>101.9859414</v>
      </c>
      <c r="BF36" s="4">
        <v>37.035249880000002</v>
      </c>
      <c r="BG36" s="4">
        <v>249.51600479999999</v>
      </c>
      <c r="BH36" s="4">
        <v>243.62675179999999</v>
      </c>
      <c r="BI36" s="4">
        <v>138.3021742</v>
      </c>
      <c r="BJ36" s="4">
        <v>280.61087029999999</v>
      </c>
      <c r="BK36" s="4">
        <v>316.33989700000001</v>
      </c>
      <c r="BL36" s="4">
        <v>147.1822525</v>
      </c>
      <c r="BM36" s="4">
        <v>217.9950518</v>
      </c>
      <c r="BN36" s="4">
        <v>268.09224260000002</v>
      </c>
      <c r="BO36" s="4">
        <v>92.360529</v>
      </c>
      <c r="BP36" s="4">
        <v>85.091215640000001</v>
      </c>
      <c r="BQ36" s="4">
        <v>529.81362279999996</v>
      </c>
      <c r="BR36" s="4">
        <v>80.776481529999998</v>
      </c>
      <c r="BS36" s="4">
        <v>100.69802660000001</v>
      </c>
      <c r="BT36" s="4">
        <v>255.5945074</v>
      </c>
      <c r="BU36" s="4">
        <v>65.115006840000007</v>
      </c>
      <c r="BV36" s="4">
        <v>251.57533290000001</v>
      </c>
      <c r="BW36" s="4">
        <v>239.96271780000001</v>
      </c>
      <c r="BX36" s="4">
        <v>122.9483468</v>
      </c>
      <c r="BY36" s="4">
        <v>68.351363059999997</v>
      </c>
      <c r="BZ36" s="4">
        <v>124.4565604</v>
      </c>
      <c r="CA36" s="4">
        <v>97.842403759999996</v>
      </c>
      <c r="CB36" s="4">
        <v>76.936546329999999</v>
      </c>
      <c r="CC36" s="4">
        <v>408.7614246</v>
      </c>
      <c r="CD36" s="4">
        <v>134.1237778</v>
      </c>
      <c r="CE36" s="4">
        <v>304.70710550000001</v>
      </c>
      <c r="CF36" s="4">
        <v>230.96320990000001</v>
      </c>
      <c r="CG36" s="4">
        <v>91.746700250000004</v>
      </c>
    </row>
    <row r="37" spans="1:85" x14ac:dyDescent="0.25">
      <c r="A37" s="4" t="s">
        <v>143</v>
      </c>
      <c r="B37" s="4">
        <v>231.04810449999999</v>
      </c>
      <c r="C37" s="4">
        <v>137.7048011</v>
      </c>
      <c r="D37" s="4">
        <v>109.8347218</v>
      </c>
      <c r="E37" s="4">
        <v>164.75142829999999</v>
      </c>
      <c r="F37" s="4">
        <v>108.2075904</v>
      </c>
      <c r="G37" s="4">
        <v>96.25864138</v>
      </c>
      <c r="H37" s="4">
        <v>172.16834030000001</v>
      </c>
      <c r="I37" s="4">
        <v>162.7704986</v>
      </c>
      <c r="J37" s="4">
        <v>138.72510130000001</v>
      </c>
      <c r="K37" s="4">
        <v>469.99577149999999</v>
      </c>
      <c r="L37" s="4">
        <v>176.98819180000001</v>
      </c>
      <c r="M37" s="4">
        <v>125.06784589999999</v>
      </c>
      <c r="N37" s="4">
        <v>107.22760479999999</v>
      </c>
      <c r="O37" s="4">
        <v>66.853887319999998</v>
      </c>
      <c r="P37" s="4">
        <v>70.979704810000001</v>
      </c>
      <c r="Q37" s="4">
        <v>166.7767193</v>
      </c>
      <c r="R37" s="4">
        <v>117.2052486</v>
      </c>
      <c r="S37" s="4">
        <v>96.294487579999995</v>
      </c>
      <c r="T37" s="4">
        <v>98.843175169999995</v>
      </c>
      <c r="U37" s="4">
        <v>79.408018279999993</v>
      </c>
      <c r="V37" s="4">
        <v>88.538252240000006</v>
      </c>
      <c r="W37" s="4">
        <v>161.67786810000001</v>
      </c>
      <c r="X37" s="4">
        <v>179.9606876</v>
      </c>
      <c r="Y37" s="4">
        <v>79.104912690000006</v>
      </c>
      <c r="Z37" s="4">
        <v>67.941478259999997</v>
      </c>
      <c r="AA37" s="4">
        <v>126.0654159</v>
      </c>
      <c r="AB37" s="4">
        <v>89.351427610000002</v>
      </c>
      <c r="AC37" s="4">
        <v>132.8303866</v>
      </c>
      <c r="AD37" s="4">
        <v>183.40415200000001</v>
      </c>
      <c r="AE37" s="4">
        <v>147.04783190000001</v>
      </c>
      <c r="AF37" s="4">
        <v>241.92758839999999</v>
      </c>
      <c r="AG37" s="4">
        <v>154.85984070000001</v>
      </c>
      <c r="AH37" s="4">
        <v>120.3126156</v>
      </c>
      <c r="AI37" s="4">
        <v>124.0003498</v>
      </c>
      <c r="AJ37" s="4">
        <v>105.180908</v>
      </c>
      <c r="AK37" s="4">
        <v>181.960306</v>
      </c>
      <c r="AL37" s="4">
        <v>98.020018140000005</v>
      </c>
      <c r="AM37" s="4">
        <v>90.557993490000001</v>
      </c>
      <c r="AN37" s="4">
        <v>77.705803130000007</v>
      </c>
      <c r="AO37" s="4">
        <v>178.660068</v>
      </c>
      <c r="AP37" s="4">
        <v>104.27689030000001</v>
      </c>
      <c r="AQ37" s="4">
        <v>77.131311589999996</v>
      </c>
      <c r="AR37" s="4">
        <v>327.93565139999998</v>
      </c>
      <c r="AS37" s="4">
        <v>390.7028047</v>
      </c>
      <c r="AT37" s="4">
        <v>68.299043510000004</v>
      </c>
      <c r="AU37" s="4">
        <v>288.32175269999999</v>
      </c>
      <c r="AV37" s="4">
        <v>364.85851029999998</v>
      </c>
      <c r="AW37" s="4">
        <v>102.0075528</v>
      </c>
      <c r="AX37" s="4">
        <v>259.31539930000002</v>
      </c>
      <c r="AY37" s="4">
        <v>363.4749837</v>
      </c>
      <c r="AZ37" s="4">
        <v>143.2462055</v>
      </c>
      <c r="BA37" s="4">
        <v>185.7943981</v>
      </c>
      <c r="BB37" s="4">
        <v>343.6872381</v>
      </c>
      <c r="BC37" s="4">
        <v>124.63565869999999</v>
      </c>
      <c r="BD37" s="4">
        <v>141.1145631</v>
      </c>
      <c r="BE37" s="4">
        <v>188.47467080000001</v>
      </c>
      <c r="BF37" s="4">
        <v>66.185844200000005</v>
      </c>
      <c r="BG37" s="4">
        <v>206.20220789999999</v>
      </c>
      <c r="BH37" s="4">
        <v>327.73320180000002</v>
      </c>
      <c r="BI37" s="4">
        <v>105.6000361</v>
      </c>
      <c r="BJ37" s="4">
        <v>195.68486899999999</v>
      </c>
      <c r="BK37" s="4">
        <v>442.04563960000002</v>
      </c>
      <c r="BL37" s="4">
        <v>133.27160699999999</v>
      </c>
      <c r="BM37" s="4">
        <v>243.88160210000001</v>
      </c>
      <c r="BN37" s="4">
        <v>197.21664380000001</v>
      </c>
      <c r="BO37" s="4">
        <v>94.938923549999998</v>
      </c>
      <c r="BP37" s="4">
        <v>100.0419804</v>
      </c>
      <c r="BQ37" s="4">
        <v>604.18122319999998</v>
      </c>
      <c r="BR37" s="4">
        <v>108.3264083</v>
      </c>
      <c r="BS37" s="4">
        <v>148.79224809999999</v>
      </c>
      <c r="BT37" s="4">
        <v>401.59037000000001</v>
      </c>
      <c r="BU37" s="4">
        <v>70.434238719999996</v>
      </c>
      <c r="BV37" s="4">
        <v>180.06030269999999</v>
      </c>
      <c r="BW37" s="4">
        <v>526.6288055</v>
      </c>
      <c r="BX37" s="4">
        <v>112.9970472</v>
      </c>
      <c r="BY37" s="4">
        <v>103.2317647</v>
      </c>
      <c r="BZ37" s="4">
        <v>336.26495240000003</v>
      </c>
      <c r="CA37" s="4">
        <v>76.342049349999996</v>
      </c>
      <c r="CB37" s="4">
        <v>116.049654</v>
      </c>
      <c r="CC37" s="4">
        <v>562.95350269999994</v>
      </c>
      <c r="CD37" s="4">
        <v>124.3142003</v>
      </c>
      <c r="CE37" s="4">
        <v>198.07268379999999</v>
      </c>
      <c r="CF37" s="4">
        <v>432.46978339999998</v>
      </c>
      <c r="CG37" s="4">
        <v>92.092206430000005</v>
      </c>
    </row>
    <row r="38" spans="1:85" x14ac:dyDescent="0.25">
      <c r="A38" s="4" t="s">
        <v>144</v>
      </c>
      <c r="B38" s="4">
        <v>120.9099709</v>
      </c>
      <c r="C38" s="4">
        <v>164.02265209999999</v>
      </c>
      <c r="D38" s="4">
        <v>100.5859703</v>
      </c>
      <c r="E38" s="4">
        <v>215.5405088</v>
      </c>
      <c r="F38" s="4">
        <v>149.1300736</v>
      </c>
      <c r="G38" s="4">
        <v>152.24732090000001</v>
      </c>
      <c r="H38" s="4">
        <v>509.24704309999998</v>
      </c>
      <c r="I38" s="4">
        <v>218.7769792</v>
      </c>
      <c r="J38" s="4">
        <v>282.62699279999998</v>
      </c>
      <c r="K38" s="4">
        <v>250.6536237</v>
      </c>
      <c r="L38" s="4">
        <v>139.9203377</v>
      </c>
      <c r="M38" s="4">
        <v>169.6340448</v>
      </c>
      <c r="N38" s="4">
        <v>1148.3665350000001</v>
      </c>
      <c r="O38" s="4">
        <v>106.662689</v>
      </c>
      <c r="P38" s="4">
        <v>755.08966820000001</v>
      </c>
      <c r="Q38" s="4">
        <v>2343.7845200000002</v>
      </c>
      <c r="R38" s="4">
        <v>758.33681490000004</v>
      </c>
      <c r="S38" s="4">
        <v>826.70030940000004</v>
      </c>
      <c r="T38" s="4">
        <v>321.78198429999998</v>
      </c>
      <c r="U38" s="4">
        <v>278.56609630000003</v>
      </c>
      <c r="V38" s="4">
        <v>410.29847059999997</v>
      </c>
      <c r="W38" s="4">
        <v>1507.5944440000001</v>
      </c>
      <c r="X38" s="4">
        <v>593.38141740000003</v>
      </c>
      <c r="Y38" s="4">
        <v>746.30230529999994</v>
      </c>
      <c r="Z38" s="4">
        <v>269.35234910000003</v>
      </c>
      <c r="AA38" s="4">
        <v>125.3456505</v>
      </c>
      <c r="AB38" s="4">
        <v>336.37541290000001</v>
      </c>
      <c r="AC38" s="4">
        <v>1814.7801039999999</v>
      </c>
      <c r="AD38" s="4">
        <v>1468.7143269999999</v>
      </c>
      <c r="AE38" s="4">
        <v>1524.979294</v>
      </c>
      <c r="AF38" s="4">
        <v>1236.8516070000001</v>
      </c>
      <c r="AG38" s="4">
        <v>441.93719979999997</v>
      </c>
      <c r="AH38" s="4">
        <v>533.45525999999995</v>
      </c>
      <c r="AI38" s="4">
        <v>2215.9491779999998</v>
      </c>
      <c r="AJ38" s="4">
        <v>804.20067370000004</v>
      </c>
      <c r="AK38" s="4">
        <v>1125.9977289999999</v>
      </c>
      <c r="AL38" s="4">
        <v>353.97744519999998</v>
      </c>
      <c r="AM38" s="4">
        <v>381.66927679999998</v>
      </c>
      <c r="AN38" s="4">
        <v>308.86233140000002</v>
      </c>
      <c r="AO38" s="4">
        <v>709.76193660000001</v>
      </c>
      <c r="AP38" s="4">
        <v>396.47951810000001</v>
      </c>
      <c r="AQ38" s="4">
        <v>326.0140897</v>
      </c>
      <c r="AR38" s="4">
        <v>268.68587980000001</v>
      </c>
      <c r="AS38" s="4">
        <v>244.77486099999999</v>
      </c>
      <c r="AT38" s="4">
        <v>77.169423739999999</v>
      </c>
      <c r="AU38" s="4">
        <v>153.9223313</v>
      </c>
      <c r="AV38" s="4">
        <v>206.48446770000001</v>
      </c>
      <c r="AW38" s="4">
        <v>265.1288874</v>
      </c>
      <c r="AX38" s="4">
        <v>1118.629144</v>
      </c>
      <c r="AY38" s="4">
        <v>192.45807400000001</v>
      </c>
      <c r="AZ38" s="4">
        <v>267.7224569</v>
      </c>
      <c r="BA38" s="4">
        <v>691.40065509999999</v>
      </c>
      <c r="BB38" s="4">
        <v>257.64662079999999</v>
      </c>
      <c r="BC38" s="4">
        <v>241.42691540000001</v>
      </c>
      <c r="BD38" s="4">
        <v>319.74892890000001</v>
      </c>
      <c r="BE38" s="4">
        <v>564.97273159999997</v>
      </c>
      <c r="BF38" s="4">
        <v>138.22531179999999</v>
      </c>
      <c r="BG38" s="4">
        <v>2379.8853399999998</v>
      </c>
      <c r="BH38" s="4">
        <v>623.08333289999996</v>
      </c>
      <c r="BI38" s="4">
        <v>626.50101600000005</v>
      </c>
      <c r="BJ38" s="4">
        <v>1022.0162800000001</v>
      </c>
      <c r="BK38" s="4">
        <v>980.98667</v>
      </c>
      <c r="BL38" s="4">
        <v>811.8670085</v>
      </c>
      <c r="BM38" s="4">
        <v>1511.20643</v>
      </c>
      <c r="BN38" s="4">
        <v>662.86524710000003</v>
      </c>
      <c r="BO38" s="4">
        <v>622.67355769999995</v>
      </c>
      <c r="BP38" s="4">
        <v>592.82130029999996</v>
      </c>
      <c r="BQ38" s="4">
        <v>2549.8795960000002</v>
      </c>
      <c r="BR38" s="4">
        <v>322.09307130000002</v>
      </c>
      <c r="BS38" s="4">
        <v>1642.094861</v>
      </c>
      <c r="BT38" s="4">
        <v>714.25766490000001</v>
      </c>
      <c r="BU38" s="4">
        <v>706.80167600000004</v>
      </c>
      <c r="BV38" s="4">
        <v>1862.9077</v>
      </c>
      <c r="BW38" s="4">
        <v>1233.2481439999999</v>
      </c>
      <c r="BX38" s="4">
        <v>391.36878589999998</v>
      </c>
      <c r="BY38" s="4">
        <v>170.070199</v>
      </c>
      <c r="BZ38" s="4">
        <v>120.42713910000001</v>
      </c>
      <c r="CA38" s="4">
        <v>460.36846969999999</v>
      </c>
      <c r="CB38" s="4">
        <v>620.50256739999998</v>
      </c>
      <c r="CC38" s="4">
        <v>809.56452520000005</v>
      </c>
      <c r="CD38" s="4">
        <v>741.37313930000005</v>
      </c>
      <c r="CE38" s="4">
        <v>1002.58809</v>
      </c>
      <c r="CF38" s="4">
        <v>441.3756654</v>
      </c>
      <c r="CG38" s="4">
        <v>386.81101059999997</v>
      </c>
    </row>
    <row r="39" spans="1:85" x14ac:dyDescent="0.25">
      <c r="A39" s="4" t="s">
        <v>168</v>
      </c>
      <c r="B39" s="4">
        <v>546.28693220000002</v>
      </c>
      <c r="C39" s="4">
        <v>456.7317271</v>
      </c>
      <c r="D39" s="4">
        <v>358.26290879999999</v>
      </c>
      <c r="E39" s="4">
        <v>216.97162800000001</v>
      </c>
      <c r="F39" s="4">
        <v>238.83865700000001</v>
      </c>
      <c r="G39" s="4">
        <v>229.39174689999999</v>
      </c>
      <c r="H39" s="4">
        <v>372.63089350000001</v>
      </c>
      <c r="I39" s="4">
        <v>320.93175839999998</v>
      </c>
      <c r="J39" s="4">
        <v>244.78993120000001</v>
      </c>
      <c r="K39" s="4">
        <v>356.69938760000002</v>
      </c>
      <c r="L39" s="4">
        <v>240.209597</v>
      </c>
      <c r="M39" s="4">
        <v>199.50854200000001</v>
      </c>
      <c r="N39" s="4">
        <v>756.69056469999998</v>
      </c>
      <c r="O39" s="4">
        <v>124.34572180000001</v>
      </c>
      <c r="P39" s="4">
        <v>401.26847720000001</v>
      </c>
      <c r="Q39" s="4">
        <v>1053.434319</v>
      </c>
      <c r="R39" s="4">
        <v>754.69485150000003</v>
      </c>
      <c r="S39" s="4">
        <v>548.26437650000003</v>
      </c>
      <c r="T39" s="4">
        <v>230.07296210000001</v>
      </c>
      <c r="U39" s="4">
        <v>322.37006689999998</v>
      </c>
      <c r="V39" s="4">
        <v>418.17379649999998</v>
      </c>
      <c r="W39" s="4">
        <v>742.25138709999999</v>
      </c>
      <c r="X39" s="4">
        <v>647.82291090000001</v>
      </c>
      <c r="Y39" s="4">
        <v>365.078171</v>
      </c>
      <c r="Z39" s="4">
        <v>289.47504149999997</v>
      </c>
      <c r="AA39" s="4">
        <v>132.18637670000001</v>
      </c>
      <c r="AB39" s="4">
        <v>336.7791368</v>
      </c>
      <c r="AC39" s="4">
        <v>452.7795984</v>
      </c>
      <c r="AD39" s="4">
        <v>1214.4783199999999</v>
      </c>
      <c r="AE39" s="4">
        <v>667.25006789999998</v>
      </c>
      <c r="AF39" s="4">
        <v>850.48700010000005</v>
      </c>
      <c r="AG39" s="4">
        <v>376.91582829999999</v>
      </c>
      <c r="AH39" s="4">
        <v>502.64961190000002</v>
      </c>
      <c r="AI39" s="4">
        <v>965.09817239999995</v>
      </c>
      <c r="AJ39" s="4">
        <v>345.13755140000001</v>
      </c>
      <c r="AK39" s="4">
        <v>418.44851699999998</v>
      </c>
      <c r="AL39" s="4">
        <v>411.19428770000002</v>
      </c>
      <c r="AM39" s="4">
        <v>314.14894199999998</v>
      </c>
      <c r="AN39" s="4">
        <v>231.8270277</v>
      </c>
      <c r="AO39" s="4">
        <v>773.63831819999996</v>
      </c>
      <c r="AP39" s="4">
        <v>409.63647279999998</v>
      </c>
      <c r="AQ39" s="4">
        <v>264.40339770000003</v>
      </c>
      <c r="AR39" s="4">
        <v>365.7505984</v>
      </c>
      <c r="AS39" s="4">
        <v>752.72810819999995</v>
      </c>
      <c r="AT39" s="4">
        <v>151.66447389999999</v>
      </c>
      <c r="AU39" s="4">
        <v>268.26045809999999</v>
      </c>
      <c r="AV39" s="4">
        <v>732.50413939999999</v>
      </c>
      <c r="AW39" s="4">
        <v>363.01715539999998</v>
      </c>
      <c r="AX39" s="4">
        <v>754.36700640000004</v>
      </c>
      <c r="AY39" s="4">
        <v>577.03274650000003</v>
      </c>
      <c r="AZ39" s="4">
        <v>171.7435084</v>
      </c>
      <c r="BA39" s="4">
        <v>405.86548069999998</v>
      </c>
      <c r="BB39" s="4">
        <v>470.21923930000003</v>
      </c>
      <c r="BC39" s="4">
        <v>275.1430641</v>
      </c>
      <c r="BD39" s="4">
        <v>450.6937284</v>
      </c>
      <c r="BE39" s="4">
        <v>470.95301910000001</v>
      </c>
      <c r="BF39" s="4">
        <v>217.05407059999999</v>
      </c>
      <c r="BG39" s="4">
        <v>572.17310220000002</v>
      </c>
      <c r="BH39" s="4">
        <v>1298.4829199999999</v>
      </c>
      <c r="BI39" s="4">
        <v>577.05048969999996</v>
      </c>
      <c r="BJ39" s="4">
        <v>860.77900650000004</v>
      </c>
      <c r="BK39" s="4">
        <v>1552.977359</v>
      </c>
      <c r="BL39" s="4">
        <v>609.44191530000001</v>
      </c>
      <c r="BM39" s="4">
        <v>890.27529189999996</v>
      </c>
      <c r="BN39" s="4">
        <v>1243.097166</v>
      </c>
      <c r="BO39" s="4">
        <v>411.62956380000003</v>
      </c>
      <c r="BP39" s="4">
        <v>227.8897466</v>
      </c>
      <c r="BQ39" s="4">
        <v>3931.9737260000002</v>
      </c>
      <c r="BR39" s="4">
        <v>192.439213</v>
      </c>
      <c r="BS39" s="4">
        <v>277.34739070000001</v>
      </c>
      <c r="BT39" s="4">
        <v>775.62465480000003</v>
      </c>
      <c r="BU39" s="4">
        <v>309.87730870000001</v>
      </c>
      <c r="BV39" s="4">
        <v>562.52717949999999</v>
      </c>
      <c r="BW39" s="4">
        <v>326.51292539999997</v>
      </c>
      <c r="BX39" s="4">
        <v>294.18522480000001</v>
      </c>
      <c r="BY39" s="4">
        <v>246.0092362</v>
      </c>
      <c r="BZ39" s="4">
        <v>387.24225669999998</v>
      </c>
      <c r="CA39" s="4">
        <v>234.51782069999999</v>
      </c>
      <c r="CB39" s="4">
        <v>180.3621211</v>
      </c>
      <c r="CC39" s="4">
        <v>1887.236318</v>
      </c>
      <c r="CD39" s="4">
        <v>423.21471689999998</v>
      </c>
      <c r="CE39" s="4">
        <v>1040.9228519999999</v>
      </c>
      <c r="CF39" s="4">
        <v>1065.681834</v>
      </c>
      <c r="CG39" s="4">
        <v>319.56865599999998</v>
      </c>
    </row>
    <row r="40" spans="1:85" x14ac:dyDescent="0.25">
      <c r="A40" s="4" t="s">
        <v>145</v>
      </c>
      <c r="B40" s="4">
        <v>4.1812432250000002</v>
      </c>
      <c r="C40" s="4">
        <v>3.9519026679999998</v>
      </c>
      <c r="D40" s="4">
        <v>5.2797289000000003</v>
      </c>
      <c r="E40" s="4">
        <v>0</v>
      </c>
      <c r="F40" s="4">
        <v>2.9647301019999999</v>
      </c>
      <c r="G40" s="4">
        <v>2.2099725129999999</v>
      </c>
      <c r="H40" s="4">
        <v>19.190935849999999</v>
      </c>
      <c r="I40" s="4">
        <v>10.54226738</v>
      </c>
      <c r="J40" s="4">
        <v>6.5157692139999996</v>
      </c>
      <c r="K40" s="4">
        <v>9.2097160640000002</v>
      </c>
      <c r="L40" s="4">
        <v>2.9117536500000001</v>
      </c>
      <c r="M40" s="4">
        <v>5.4966688430000001</v>
      </c>
      <c r="N40" s="4">
        <v>3.8358365810000001</v>
      </c>
      <c r="O40" s="4">
        <v>36.369117060000001</v>
      </c>
      <c r="P40" s="4">
        <v>7.9695824670000004</v>
      </c>
      <c r="Q40" s="4">
        <v>27.585091259999999</v>
      </c>
      <c r="R40" s="4">
        <v>26.34594353</v>
      </c>
      <c r="S40" s="4">
        <v>6.4053318130000001</v>
      </c>
      <c r="T40" s="4">
        <v>10.607705019999999</v>
      </c>
      <c r="U40" s="4">
        <v>9.7286005289999995</v>
      </c>
      <c r="V40" s="4">
        <v>6.5634894399999997</v>
      </c>
      <c r="W40" s="4">
        <v>19.505735739999999</v>
      </c>
      <c r="X40" s="4">
        <v>24.306265369999998</v>
      </c>
      <c r="Y40" s="4">
        <v>12.85370468</v>
      </c>
      <c r="Z40" s="4">
        <v>12.667852290000001</v>
      </c>
      <c r="AA40" s="4">
        <v>1.2927860259999999</v>
      </c>
      <c r="AB40" s="4">
        <v>29.452126830000001</v>
      </c>
      <c r="AC40" s="4">
        <v>6.4659493929999998</v>
      </c>
      <c r="AD40" s="4">
        <v>54.774515620000003</v>
      </c>
      <c r="AE40" s="4">
        <v>12.394177279999999</v>
      </c>
      <c r="AF40" s="4">
        <v>35.630506769999997</v>
      </c>
      <c r="AG40" s="4">
        <v>7.6227334520000003</v>
      </c>
      <c r="AH40" s="4">
        <v>14.71257926</v>
      </c>
      <c r="AI40" s="4">
        <v>4.0583266450000002</v>
      </c>
      <c r="AJ40" s="4">
        <v>3.0241622010000002</v>
      </c>
      <c r="AK40" s="4">
        <v>6.9974308350000003</v>
      </c>
      <c r="AL40" s="4">
        <v>9.9687646369999996</v>
      </c>
      <c r="AM40" s="4">
        <v>5.7306648239999998</v>
      </c>
      <c r="AN40" s="4">
        <v>4.5621977850000004</v>
      </c>
      <c r="AO40" s="4">
        <v>26.811775659999999</v>
      </c>
      <c r="AP40" s="4">
        <v>2.088568859</v>
      </c>
      <c r="AQ40" s="4">
        <v>13.689909289999999</v>
      </c>
      <c r="AR40" s="4">
        <v>1.698455338</v>
      </c>
      <c r="AS40" s="4">
        <v>5.0788031199999999</v>
      </c>
      <c r="AT40" s="4">
        <v>0</v>
      </c>
      <c r="AU40" s="4">
        <v>1.117143209</v>
      </c>
      <c r="AV40" s="4">
        <v>5.9945225339999997</v>
      </c>
      <c r="AW40" s="4">
        <v>10.46075467</v>
      </c>
      <c r="AX40" s="4">
        <v>17.967898300000002</v>
      </c>
      <c r="AY40" s="4">
        <v>3.3034504390000001</v>
      </c>
      <c r="AZ40" s="4">
        <v>10.94886711</v>
      </c>
      <c r="BA40" s="4">
        <v>15.87749766</v>
      </c>
      <c r="BB40" s="4">
        <v>4.6785029729999996</v>
      </c>
      <c r="BC40" s="4">
        <v>5.9447629490000002</v>
      </c>
      <c r="BD40" s="4">
        <v>13.426824079999999</v>
      </c>
      <c r="BE40" s="4">
        <v>5.6294726260000001</v>
      </c>
      <c r="BF40" s="4">
        <v>9.3402943310000008</v>
      </c>
      <c r="BG40" s="4">
        <v>23.897644029999999</v>
      </c>
      <c r="BH40" s="4">
        <v>12.41699066</v>
      </c>
      <c r="BI40" s="4">
        <v>14.87521924</v>
      </c>
      <c r="BJ40" s="4">
        <v>11.897581049999999</v>
      </c>
      <c r="BK40" s="4">
        <v>3.8966699899999999</v>
      </c>
      <c r="BL40" s="4">
        <v>5.540613521</v>
      </c>
      <c r="BM40" s="4">
        <v>6.8208468289999997</v>
      </c>
      <c r="BN40" s="4">
        <v>5.7548920929999996</v>
      </c>
      <c r="BO40" s="4">
        <v>4.5033783249999999</v>
      </c>
      <c r="BP40" s="4">
        <v>0</v>
      </c>
      <c r="BQ40" s="4">
        <v>0</v>
      </c>
      <c r="BR40" s="4">
        <v>4.5444869490000004</v>
      </c>
      <c r="BS40" s="4">
        <v>4.5322188710000004</v>
      </c>
      <c r="BT40" s="4">
        <v>12.112535449999999</v>
      </c>
      <c r="BU40" s="4">
        <v>4.7623835689999998</v>
      </c>
      <c r="BV40" s="4">
        <v>7.8296702959999998</v>
      </c>
      <c r="BW40" s="4">
        <v>0.76639307199999995</v>
      </c>
      <c r="BX40" s="4">
        <v>11.05186634</v>
      </c>
      <c r="BY40" s="4">
        <v>2.9406378229999999</v>
      </c>
      <c r="BZ40" s="4">
        <v>8.6690553480000005</v>
      </c>
      <c r="CA40" s="4">
        <v>2.7523080879999999</v>
      </c>
      <c r="CB40" s="4">
        <v>3.8806811880000001</v>
      </c>
      <c r="CC40" s="4">
        <v>16.32253249</v>
      </c>
      <c r="CD40" s="4">
        <v>6.208575562</v>
      </c>
      <c r="CE40" s="4">
        <v>30.601230269999999</v>
      </c>
      <c r="CF40" s="4">
        <v>6.9658536260000004</v>
      </c>
      <c r="CG40" s="4">
        <v>7.455748067</v>
      </c>
    </row>
    <row r="41" spans="1:85" x14ac:dyDescent="0.25">
      <c r="A41" s="4" t="s">
        <v>167</v>
      </c>
      <c r="B41" s="4">
        <v>167.49635929999999</v>
      </c>
      <c r="C41" s="4">
        <v>103.17393300000001</v>
      </c>
      <c r="D41" s="4">
        <v>94.081292629999993</v>
      </c>
      <c r="E41" s="4">
        <v>190.0043039</v>
      </c>
      <c r="F41" s="4">
        <v>78.103470290000004</v>
      </c>
      <c r="G41" s="4">
        <v>109.8983862</v>
      </c>
      <c r="H41" s="4">
        <v>188.2159589</v>
      </c>
      <c r="I41" s="4">
        <v>81.914068319999998</v>
      </c>
      <c r="J41" s="4">
        <v>150.19618940000001</v>
      </c>
      <c r="K41" s="4">
        <v>715.60062319999997</v>
      </c>
      <c r="L41" s="4">
        <v>104.0727258</v>
      </c>
      <c r="M41" s="4">
        <v>92.740533479999996</v>
      </c>
      <c r="N41" s="4">
        <v>227.84027409999999</v>
      </c>
      <c r="O41" s="4">
        <v>33.780907579999997</v>
      </c>
      <c r="P41" s="4">
        <v>145.31533329999999</v>
      </c>
      <c r="Q41" s="4">
        <v>205.76434739999999</v>
      </c>
      <c r="R41" s="4">
        <v>168.04919419999999</v>
      </c>
      <c r="S41" s="4">
        <v>107.8346177</v>
      </c>
      <c r="T41" s="4">
        <v>87.91735765</v>
      </c>
      <c r="U41" s="4">
        <v>97.429465449999995</v>
      </c>
      <c r="V41" s="4">
        <v>125.79683799999999</v>
      </c>
      <c r="W41" s="4">
        <v>411.740094</v>
      </c>
      <c r="X41" s="4">
        <v>134.3012852</v>
      </c>
      <c r="Y41" s="4">
        <v>259.22872000000001</v>
      </c>
      <c r="Z41" s="4">
        <v>104.9919938</v>
      </c>
      <c r="AA41" s="4">
        <v>24.108065329999999</v>
      </c>
      <c r="AB41" s="4">
        <v>81.367055480000005</v>
      </c>
      <c r="AC41" s="4">
        <v>166.1296644</v>
      </c>
      <c r="AD41" s="4">
        <v>212.34304789999999</v>
      </c>
      <c r="AE41" s="4">
        <v>327.43197670000001</v>
      </c>
      <c r="AF41" s="4">
        <v>500.38297649999998</v>
      </c>
      <c r="AG41" s="4">
        <v>155.31188700000001</v>
      </c>
      <c r="AH41" s="4">
        <v>223.0196943</v>
      </c>
      <c r="AI41" s="4">
        <v>252.26758839999999</v>
      </c>
      <c r="AJ41" s="4">
        <v>126.3666295</v>
      </c>
      <c r="AK41" s="4">
        <v>127.58936850000001</v>
      </c>
      <c r="AL41" s="4">
        <v>188.48093040000001</v>
      </c>
      <c r="AM41" s="4">
        <v>94.992254779999996</v>
      </c>
      <c r="AN41" s="4">
        <v>132.34128469999999</v>
      </c>
      <c r="AO41" s="4">
        <v>201.38484679999999</v>
      </c>
      <c r="AP41" s="4">
        <v>102.9956675</v>
      </c>
      <c r="AQ41" s="4">
        <v>100.22553480000001</v>
      </c>
      <c r="AR41" s="4">
        <v>281.53819340000001</v>
      </c>
      <c r="AS41" s="4">
        <v>329.73206160000001</v>
      </c>
      <c r="AT41" s="4">
        <v>39.579206280000001</v>
      </c>
      <c r="AU41" s="4">
        <v>321.74873739999998</v>
      </c>
      <c r="AV41" s="4">
        <v>554.27594039999997</v>
      </c>
      <c r="AW41" s="4">
        <v>130.04913519999999</v>
      </c>
      <c r="AX41" s="4">
        <v>416.97354760000002</v>
      </c>
      <c r="AY41" s="4">
        <v>359.35219360000002</v>
      </c>
      <c r="AZ41" s="4">
        <v>144.6247347</v>
      </c>
      <c r="BA41" s="4">
        <v>266.47733579999999</v>
      </c>
      <c r="BB41" s="4">
        <v>356.25211760000002</v>
      </c>
      <c r="BC41" s="4">
        <v>166.28823030000001</v>
      </c>
      <c r="BD41" s="4">
        <v>102.0088686</v>
      </c>
      <c r="BE41" s="4">
        <v>137.05622940000001</v>
      </c>
      <c r="BF41" s="4">
        <v>46.447784650000003</v>
      </c>
      <c r="BG41" s="4">
        <v>351.11566549999998</v>
      </c>
      <c r="BH41" s="4">
        <v>468.25340460000001</v>
      </c>
      <c r="BI41" s="4">
        <v>166.43717530000001</v>
      </c>
      <c r="BJ41" s="4">
        <v>315.54539240000003</v>
      </c>
      <c r="BK41" s="4">
        <v>383.51330719999999</v>
      </c>
      <c r="BL41" s="4">
        <v>198.4441904</v>
      </c>
      <c r="BM41" s="4">
        <v>441.65334080000002</v>
      </c>
      <c r="BN41" s="4">
        <v>236.7811614</v>
      </c>
      <c r="BO41" s="4">
        <v>139.9661103</v>
      </c>
      <c r="BP41" s="4">
        <v>84.403609860000003</v>
      </c>
      <c r="BQ41" s="4">
        <v>1372.281389</v>
      </c>
      <c r="BR41" s="4">
        <v>78.468764699999994</v>
      </c>
      <c r="BS41" s="4">
        <v>103.29915320000001</v>
      </c>
      <c r="BT41" s="4">
        <v>391.51901629999998</v>
      </c>
      <c r="BU41" s="4">
        <v>120.8797801</v>
      </c>
      <c r="BV41" s="4">
        <v>519.1425835</v>
      </c>
      <c r="BW41" s="4">
        <v>212.7891942</v>
      </c>
      <c r="BX41" s="4">
        <v>181.1154056</v>
      </c>
      <c r="BY41" s="4">
        <v>60.930499750000003</v>
      </c>
      <c r="BZ41" s="4">
        <v>113.76202739999999</v>
      </c>
      <c r="CA41" s="4">
        <v>152.0754044</v>
      </c>
      <c r="CB41" s="4">
        <v>104.5308589</v>
      </c>
      <c r="CC41" s="4">
        <v>553.58910089999995</v>
      </c>
      <c r="CD41" s="4">
        <v>190.39120729999999</v>
      </c>
      <c r="CE41" s="4">
        <v>515.52040360000001</v>
      </c>
      <c r="CF41" s="4">
        <v>407.7425154</v>
      </c>
      <c r="CG41" s="4">
        <v>110.7137678</v>
      </c>
    </row>
    <row r="42" spans="1:85" x14ac:dyDescent="0.25">
      <c r="A42" s="4" t="s">
        <v>146</v>
      </c>
      <c r="B42" s="4">
        <v>976.35059190000004</v>
      </c>
      <c r="C42" s="4">
        <v>758.16237369999999</v>
      </c>
      <c r="D42" s="4">
        <v>548.48035870000001</v>
      </c>
      <c r="E42" s="4">
        <v>759.83970520000003</v>
      </c>
      <c r="F42" s="4">
        <v>319.4517611</v>
      </c>
      <c r="G42" s="4">
        <v>404.6258765</v>
      </c>
      <c r="H42" s="4">
        <v>661.99879120000003</v>
      </c>
      <c r="I42" s="4">
        <v>312.60739619999998</v>
      </c>
      <c r="J42" s="4">
        <v>290.14005630000003</v>
      </c>
      <c r="K42" s="4">
        <v>476.5391027</v>
      </c>
      <c r="L42" s="4">
        <v>263.66044390000002</v>
      </c>
      <c r="M42" s="4">
        <v>273.47556939999998</v>
      </c>
      <c r="N42" s="4">
        <v>386.77766170000001</v>
      </c>
      <c r="O42" s="4">
        <v>97.33708154</v>
      </c>
      <c r="P42" s="4">
        <v>218.87371479999999</v>
      </c>
      <c r="Q42" s="4">
        <v>1479.4903890000001</v>
      </c>
      <c r="R42" s="4">
        <v>645.6277341</v>
      </c>
      <c r="S42" s="4">
        <v>345.77240669999998</v>
      </c>
      <c r="T42" s="4">
        <v>200.55061280000001</v>
      </c>
      <c r="U42" s="4">
        <v>306.5502535</v>
      </c>
      <c r="V42" s="4">
        <v>285.7339245</v>
      </c>
      <c r="W42" s="4">
        <v>2067.0972160000001</v>
      </c>
      <c r="X42" s="4">
        <v>782.91544669999996</v>
      </c>
      <c r="Y42" s="4">
        <v>487.73289249999999</v>
      </c>
      <c r="Z42" s="4">
        <v>453.78950700000001</v>
      </c>
      <c r="AA42" s="4">
        <v>331.89087569999998</v>
      </c>
      <c r="AB42" s="4">
        <v>507.98128109999999</v>
      </c>
      <c r="AC42" s="4">
        <v>725.75553869999999</v>
      </c>
      <c r="AD42" s="4">
        <v>1372.56034</v>
      </c>
      <c r="AE42" s="4">
        <v>1167.5184360000001</v>
      </c>
      <c r="AF42" s="4">
        <v>1696.5618890000001</v>
      </c>
      <c r="AG42" s="4">
        <v>369.1401573</v>
      </c>
      <c r="AH42" s="4">
        <v>440.73770059999998</v>
      </c>
      <c r="AI42" s="4">
        <v>1974.71678</v>
      </c>
      <c r="AJ42" s="4">
        <v>691.11768459999996</v>
      </c>
      <c r="AK42" s="4">
        <v>721.35214559999997</v>
      </c>
      <c r="AL42" s="4">
        <v>518.29449399999999</v>
      </c>
      <c r="AM42" s="4">
        <v>314.06796179999998</v>
      </c>
      <c r="AN42" s="4">
        <v>152.5324847</v>
      </c>
      <c r="AO42" s="4">
        <v>1377.319193</v>
      </c>
      <c r="AP42" s="4">
        <v>374.08497180000001</v>
      </c>
      <c r="AQ42" s="4">
        <v>346.91384490000002</v>
      </c>
      <c r="AR42" s="4">
        <v>1081.6408060000001</v>
      </c>
      <c r="AS42" s="4">
        <v>400.92767739999999</v>
      </c>
      <c r="AT42" s="4">
        <v>199.57775659999999</v>
      </c>
      <c r="AU42" s="4">
        <v>391.29155179999998</v>
      </c>
      <c r="AV42" s="4">
        <v>319.122435</v>
      </c>
      <c r="AW42" s="4">
        <v>353.90841740000002</v>
      </c>
      <c r="AX42" s="4">
        <v>2088.2816939999998</v>
      </c>
      <c r="AY42" s="4">
        <v>267.90101700000002</v>
      </c>
      <c r="AZ42" s="4">
        <v>359.52747340000002</v>
      </c>
      <c r="BA42" s="4">
        <v>714.11712920000002</v>
      </c>
      <c r="BB42" s="4">
        <v>306.09175049999999</v>
      </c>
      <c r="BC42" s="4">
        <v>317.95229799999998</v>
      </c>
      <c r="BD42" s="4">
        <v>1269.2461719999999</v>
      </c>
      <c r="BE42" s="4">
        <v>411.7219384</v>
      </c>
      <c r="BF42" s="4">
        <v>334.58927870000002</v>
      </c>
      <c r="BG42" s="4">
        <v>942.53578919999995</v>
      </c>
      <c r="BH42" s="4">
        <v>457.15875010000002</v>
      </c>
      <c r="BI42" s="4">
        <v>587.33245099999999</v>
      </c>
      <c r="BJ42" s="4">
        <v>975.51699919999999</v>
      </c>
      <c r="BK42" s="4">
        <v>494.37075270000003</v>
      </c>
      <c r="BL42" s="4">
        <v>551.32389490000003</v>
      </c>
      <c r="BM42" s="4">
        <v>984.1363139</v>
      </c>
      <c r="BN42" s="4">
        <v>454.84444439999999</v>
      </c>
      <c r="BO42" s="4">
        <v>331.60350399999999</v>
      </c>
      <c r="BP42" s="4">
        <v>310.75874540000001</v>
      </c>
      <c r="BQ42" s="4">
        <v>2199.8073869999998</v>
      </c>
      <c r="BR42" s="4">
        <v>232.1310761</v>
      </c>
      <c r="BS42" s="4">
        <v>536.66935179999996</v>
      </c>
      <c r="BT42" s="4">
        <v>311.76293820000001</v>
      </c>
      <c r="BU42" s="4">
        <v>286.70066739999999</v>
      </c>
      <c r="BV42" s="4">
        <v>1273.8262360000001</v>
      </c>
      <c r="BW42" s="4">
        <v>263.86186470000001</v>
      </c>
      <c r="BX42" s="4">
        <v>327.91836549999999</v>
      </c>
      <c r="BY42" s="4">
        <v>1234.81799</v>
      </c>
      <c r="BZ42" s="4">
        <v>577.95701120000001</v>
      </c>
      <c r="CA42" s="4">
        <v>261.09032739999998</v>
      </c>
      <c r="CB42" s="4">
        <v>656.45633659999999</v>
      </c>
      <c r="CC42" s="4">
        <v>810.38470589999997</v>
      </c>
      <c r="CD42" s="4">
        <v>499.1743831</v>
      </c>
      <c r="CE42" s="4">
        <v>1405.9974259999999</v>
      </c>
      <c r="CF42" s="4">
        <v>329.2432743</v>
      </c>
      <c r="CG42" s="4">
        <v>267.08080919999998</v>
      </c>
    </row>
    <row r="43" spans="1:85" x14ac:dyDescent="0.25">
      <c r="A43" s="4" t="s">
        <v>176</v>
      </c>
      <c r="B43" s="4">
        <v>391.2422588</v>
      </c>
      <c r="C43" s="4">
        <v>207.7826488</v>
      </c>
      <c r="D43" s="4">
        <v>170.94952309999999</v>
      </c>
      <c r="E43" s="4">
        <v>225.34541010000001</v>
      </c>
      <c r="F43" s="4">
        <v>118.8909244</v>
      </c>
      <c r="G43" s="4">
        <v>157.55343859999999</v>
      </c>
      <c r="H43" s="4">
        <v>294.53463349999998</v>
      </c>
      <c r="I43" s="4">
        <v>198.85546210000001</v>
      </c>
      <c r="J43" s="4">
        <v>211.69642880000001</v>
      </c>
      <c r="K43" s="4">
        <v>225.69917000000001</v>
      </c>
      <c r="L43" s="4">
        <v>225.96475240000001</v>
      </c>
      <c r="M43" s="4">
        <v>246.08421949999999</v>
      </c>
      <c r="N43" s="4">
        <v>556.42449320000003</v>
      </c>
      <c r="O43" s="4">
        <v>631.44311870000001</v>
      </c>
      <c r="P43" s="4">
        <v>279.3491464</v>
      </c>
      <c r="Q43" s="4">
        <v>567.44526340000004</v>
      </c>
      <c r="R43" s="4">
        <v>525.57406790000005</v>
      </c>
      <c r="S43" s="4">
        <v>387.67609479999999</v>
      </c>
      <c r="T43" s="4">
        <v>367.61903969999997</v>
      </c>
      <c r="U43" s="4">
        <v>215.13567649999999</v>
      </c>
      <c r="V43" s="4">
        <v>378.97012030000002</v>
      </c>
      <c r="W43" s="4">
        <v>673.57362020000005</v>
      </c>
      <c r="X43" s="4">
        <v>378.3908998</v>
      </c>
      <c r="Y43" s="4">
        <v>530.72908689999997</v>
      </c>
      <c r="Z43" s="4">
        <v>1740.381668</v>
      </c>
      <c r="AA43" s="4">
        <v>877.49090890000002</v>
      </c>
      <c r="AB43" s="4">
        <v>1499.787192</v>
      </c>
      <c r="AC43" s="4">
        <v>522.43345209999995</v>
      </c>
      <c r="AD43" s="4">
        <v>862.52618559999996</v>
      </c>
      <c r="AE43" s="4">
        <v>679.57901670000001</v>
      </c>
      <c r="AF43" s="4">
        <v>793.80354680000005</v>
      </c>
      <c r="AG43" s="4">
        <v>247.18980550000001</v>
      </c>
      <c r="AH43" s="4">
        <v>259.92223369999999</v>
      </c>
      <c r="AI43" s="4">
        <v>611.8047133</v>
      </c>
      <c r="AJ43" s="4">
        <v>449.16391390000001</v>
      </c>
      <c r="AK43" s="4">
        <v>744.13445449999995</v>
      </c>
      <c r="AL43" s="4">
        <v>220.24096109999999</v>
      </c>
      <c r="AM43" s="4">
        <v>225.22670070000001</v>
      </c>
      <c r="AN43" s="4">
        <v>208.7010349</v>
      </c>
      <c r="AO43" s="4">
        <v>398.22209570000001</v>
      </c>
      <c r="AP43" s="4">
        <v>183.64126759999999</v>
      </c>
      <c r="AQ43" s="4">
        <v>117.9310976</v>
      </c>
      <c r="AR43" s="4">
        <v>466.6869279</v>
      </c>
      <c r="AS43" s="4">
        <v>724.15642360000004</v>
      </c>
      <c r="AT43" s="4">
        <v>148.9474113</v>
      </c>
      <c r="AU43" s="4">
        <v>292.02584839999997</v>
      </c>
      <c r="AV43" s="4">
        <v>361.69936619999999</v>
      </c>
      <c r="AW43" s="4">
        <v>226.83791640000001</v>
      </c>
      <c r="AX43" s="4">
        <v>517.72458340000003</v>
      </c>
      <c r="AY43" s="4">
        <v>356.9443976</v>
      </c>
      <c r="AZ43" s="4">
        <v>162.61812950000001</v>
      </c>
      <c r="BA43" s="4">
        <v>221.6714121</v>
      </c>
      <c r="BB43" s="4">
        <v>277.94999969999998</v>
      </c>
      <c r="BC43" s="4">
        <v>139.06405100000001</v>
      </c>
      <c r="BD43" s="4">
        <v>1023.699619</v>
      </c>
      <c r="BE43" s="4">
        <v>1306.4341199999999</v>
      </c>
      <c r="BF43" s="4">
        <v>740.80106090000004</v>
      </c>
      <c r="BG43" s="4">
        <v>1264.8768560000001</v>
      </c>
      <c r="BH43" s="4">
        <v>680.52251339999998</v>
      </c>
      <c r="BI43" s="4">
        <v>253.63258039999999</v>
      </c>
      <c r="BJ43" s="4">
        <v>648.5217007</v>
      </c>
      <c r="BK43" s="4">
        <v>855.10784950000004</v>
      </c>
      <c r="BL43" s="4">
        <v>487.87401890000001</v>
      </c>
      <c r="BM43" s="4">
        <v>597.70939910000004</v>
      </c>
      <c r="BN43" s="4">
        <v>350.44576669999998</v>
      </c>
      <c r="BO43" s="4">
        <v>226.4584424</v>
      </c>
      <c r="BP43" s="4">
        <v>920.9703624</v>
      </c>
      <c r="BQ43" s="4">
        <v>2717.1324370000002</v>
      </c>
      <c r="BR43" s="4">
        <v>920.20945340000003</v>
      </c>
      <c r="BS43" s="4">
        <v>1679.5046150000001</v>
      </c>
      <c r="BT43" s="4">
        <v>1382.8430330000001</v>
      </c>
      <c r="BU43" s="4">
        <v>686.11336970000002</v>
      </c>
      <c r="BV43" s="4">
        <v>1110.5717520000001</v>
      </c>
      <c r="BW43" s="4">
        <v>1931.6711310000001</v>
      </c>
      <c r="BX43" s="4">
        <v>305.91204449999998</v>
      </c>
      <c r="BY43" s="4">
        <v>480.43429450000002</v>
      </c>
      <c r="BZ43" s="4">
        <v>1869.125477</v>
      </c>
      <c r="CA43" s="4">
        <v>384.2595561</v>
      </c>
      <c r="CB43" s="4">
        <v>1268.0326110000001</v>
      </c>
      <c r="CC43" s="4">
        <v>951.85883409999997</v>
      </c>
      <c r="CD43" s="4">
        <v>509.015287</v>
      </c>
      <c r="CE43" s="4">
        <v>1011.767648</v>
      </c>
      <c r="CF43" s="4">
        <v>473.33129500000001</v>
      </c>
      <c r="CG43" s="4">
        <v>330.36405020000001</v>
      </c>
    </row>
    <row r="44" spans="1:85" x14ac:dyDescent="0.25">
      <c r="A44" s="4" t="s">
        <v>150</v>
      </c>
      <c r="B44" s="4">
        <v>789.80451879999998</v>
      </c>
      <c r="C44" s="4">
        <v>615.34480399999995</v>
      </c>
      <c r="D44" s="4">
        <v>397.57228529999998</v>
      </c>
      <c r="E44" s="4">
        <v>391.54153400000001</v>
      </c>
      <c r="F44" s="4">
        <v>209.19464120000001</v>
      </c>
      <c r="G44" s="4">
        <v>242.5703924</v>
      </c>
      <c r="H44" s="4">
        <v>467.0070053</v>
      </c>
      <c r="I44" s="4">
        <v>380.10619380000003</v>
      </c>
      <c r="J44" s="4">
        <v>323.28723939999998</v>
      </c>
      <c r="K44" s="4">
        <v>135.17505310000001</v>
      </c>
      <c r="L44" s="4">
        <v>400.42794170000002</v>
      </c>
      <c r="M44" s="4">
        <v>273.60034910000002</v>
      </c>
      <c r="N44" s="4">
        <v>223.56915040000001</v>
      </c>
      <c r="O44" s="4">
        <v>622.63972920000003</v>
      </c>
      <c r="P44" s="4">
        <v>103.75002449999999</v>
      </c>
      <c r="Q44" s="4">
        <v>163.71174790000001</v>
      </c>
      <c r="R44" s="4">
        <v>402.84433259999997</v>
      </c>
      <c r="S44" s="4">
        <v>196.20286340000001</v>
      </c>
      <c r="T44" s="4">
        <v>124.1038746</v>
      </c>
      <c r="U44" s="4">
        <v>211.7720832</v>
      </c>
      <c r="V44" s="4">
        <v>224.08410129999999</v>
      </c>
      <c r="W44" s="4">
        <v>877.55415110000001</v>
      </c>
      <c r="X44" s="4">
        <v>483.1399371</v>
      </c>
      <c r="Y44" s="4">
        <v>353.25803430000002</v>
      </c>
      <c r="Z44" s="4">
        <v>222.3095687</v>
      </c>
      <c r="AA44" s="4">
        <v>56.099376360000001</v>
      </c>
      <c r="AB44" s="4">
        <v>325.77760230000001</v>
      </c>
      <c r="AC44" s="4">
        <v>145.2437443</v>
      </c>
      <c r="AD44" s="4">
        <v>1016.3066240000001</v>
      </c>
      <c r="AE44" s="4">
        <v>446.87763849999999</v>
      </c>
      <c r="AF44" s="4">
        <v>801.71065439999995</v>
      </c>
      <c r="AG44" s="4">
        <v>255.3833085</v>
      </c>
      <c r="AH44" s="4">
        <v>387.41260679999999</v>
      </c>
      <c r="AI44" s="4">
        <v>28.488012829999999</v>
      </c>
      <c r="AJ44" s="4">
        <v>13.50907437</v>
      </c>
      <c r="AK44" s="4">
        <v>275.06909480000002</v>
      </c>
      <c r="AL44" s="4">
        <v>330.80126200000001</v>
      </c>
      <c r="AM44" s="4">
        <v>100.70873810000001</v>
      </c>
      <c r="AN44" s="4">
        <v>138.58094990000001</v>
      </c>
      <c r="AO44" s="4">
        <v>290.86868659999999</v>
      </c>
      <c r="AP44" s="4">
        <v>35.719557000000002</v>
      </c>
      <c r="AQ44" s="4">
        <v>57.076568989999998</v>
      </c>
      <c r="AR44" s="4">
        <v>1146.7328950000001</v>
      </c>
      <c r="AS44" s="4">
        <v>354.35326479999998</v>
      </c>
      <c r="AT44" s="4">
        <v>146.27752280000001</v>
      </c>
      <c r="AU44" s="4">
        <v>571.74936339999999</v>
      </c>
      <c r="AV44" s="4">
        <v>336.63536679999999</v>
      </c>
      <c r="AW44" s="4">
        <v>249.66467069999999</v>
      </c>
      <c r="AX44" s="4">
        <v>1068.6504299999999</v>
      </c>
      <c r="AY44" s="4">
        <v>355.21408029999998</v>
      </c>
      <c r="AZ44" s="4">
        <v>417.47412780000002</v>
      </c>
      <c r="BA44" s="4">
        <v>664.67350680000004</v>
      </c>
      <c r="BB44" s="4">
        <v>379.1692438</v>
      </c>
      <c r="BC44" s="4">
        <v>360.39654469999999</v>
      </c>
      <c r="BD44" s="4">
        <v>257.04965499999997</v>
      </c>
      <c r="BE44" s="4">
        <v>89.811136469999994</v>
      </c>
      <c r="BF44" s="4">
        <v>239.61228829999999</v>
      </c>
      <c r="BG44" s="4">
        <v>274.50487679999998</v>
      </c>
      <c r="BH44" s="4">
        <v>532.48588389999998</v>
      </c>
      <c r="BI44" s="4">
        <v>344.7717609</v>
      </c>
      <c r="BJ44" s="4">
        <v>955.1284574</v>
      </c>
      <c r="BK44" s="4">
        <v>339.42884780000003</v>
      </c>
      <c r="BL44" s="4">
        <v>518.23847179999996</v>
      </c>
      <c r="BM44" s="4">
        <v>774.7842273</v>
      </c>
      <c r="BN44" s="4">
        <v>380.88883049999998</v>
      </c>
      <c r="BO44" s="4">
        <v>306.26804929999997</v>
      </c>
      <c r="BP44" s="4">
        <v>37.54837397</v>
      </c>
      <c r="BQ44" s="4">
        <v>39.407160529999999</v>
      </c>
      <c r="BR44" s="4">
        <v>52.201121950000001</v>
      </c>
      <c r="BS44" s="4">
        <v>43.383501930000001</v>
      </c>
      <c r="BT44" s="4">
        <v>147.37788069999999</v>
      </c>
      <c r="BU44" s="4">
        <v>117.005849</v>
      </c>
      <c r="BV44" s="4">
        <v>152.3932691</v>
      </c>
      <c r="BW44" s="4">
        <v>15.650348770000001</v>
      </c>
      <c r="BX44" s="4">
        <v>209.017674</v>
      </c>
      <c r="BY44" s="4">
        <v>112.5940033</v>
      </c>
      <c r="BZ44" s="4">
        <v>84.826358650000003</v>
      </c>
      <c r="CA44" s="4">
        <v>87.819209279999995</v>
      </c>
      <c r="CB44" s="4">
        <v>217.92803810000001</v>
      </c>
      <c r="CC44" s="4">
        <v>262.05008750000002</v>
      </c>
      <c r="CD44" s="4">
        <v>318.54477919999999</v>
      </c>
      <c r="CE44" s="4">
        <v>1005.275793</v>
      </c>
      <c r="CF44" s="4">
        <v>231.15333290000001</v>
      </c>
      <c r="CG44" s="4">
        <v>182.38548900000001</v>
      </c>
    </row>
    <row r="45" spans="1:85" x14ac:dyDescent="0.25">
      <c r="A45" s="4" t="s">
        <v>136</v>
      </c>
      <c r="B45" s="4">
        <v>343.29164370000001</v>
      </c>
      <c r="C45" s="4">
        <v>146.6870739</v>
      </c>
      <c r="D45" s="4">
        <v>125.81011340000001</v>
      </c>
      <c r="E45" s="4">
        <v>160.44545869999999</v>
      </c>
      <c r="F45" s="4">
        <v>139.01201699999999</v>
      </c>
      <c r="G45" s="4">
        <v>142.41311780000001</v>
      </c>
      <c r="H45" s="4">
        <v>203.7324888</v>
      </c>
      <c r="I45" s="4">
        <v>183.8789113</v>
      </c>
      <c r="J45" s="4">
        <v>172.618775</v>
      </c>
      <c r="K45" s="4">
        <v>316.52505380000002</v>
      </c>
      <c r="L45" s="4">
        <v>264.35924019999999</v>
      </c>
      <c r="M45" s="4">
        <v>218.59911629999999</v>
      </c>
      <c r="N45" s="4">
        <v>185.29767190000001</v>
      </c>
      <c r="O45" s="4">
        <v>55.31412985</v>
      </c>
      <c r="P45" s="4">
        <v>182.60226489999999</v>
      </c>
      <c r="Q45" s="4">
        <v>334.98154849999997</v>
      </c>
      <c r="R45" s="4">
        <v>121.9133868</v>
      </c>
      <c r="S45" s="4">
        <v>166.48260780000001</v>
      </c>
      <c r="T45" s="4">
        <v>97.219194119999997</v>
      </c>
      <c r="U45" s="4">
        <v>67.181268459999998</v>
      </c>
      <c r="V45" s="4">
        <v>110.4392035</v>
      </c>
      <c r="W45" s="4">
        <v>233.2380599</v>
      </c>
      <c r="X45" s="4">
        <v>111.6408081</v>
      </c>
      <c r="Y45" s="4">
        <v>142.34612730000001</v>
      </c>
      <c r="Z45" s="4">
        <v>59.864249049999998</v>
      </c>
      <c r="AA45" s="4">
        <v>31.84239346</v>
      </c>
      <c r="AB45" s="4">
        <v>79.53223036</v>
      </c>
      <c r="AC45" s="4">
        <v>340.00521809999998</v>
      </c>
      <c r="AD45" s="4">
        <v>1394.6867319999999</v>
      </c>
      <c r="AE45" s="4">
        <v>338.40992089999997</v>
      </c>
      <c r="AF45" s="4">
        <v>226.0164365</v>
      </c>
      <c r="AG45" s="4">
        <v>178.29376980000001</v>
      </c>
      <c r="AH45" s="4">
        <v>188.9537057</v>
      </c>
      <c r="AI45" s="4">
        <v>612.54530980000004</v>
      </c>
      <c r="AJ45" s="4">
        <v>114.04113359999999</v>
      </c>
      <c r="AK45" s="4">
        <v>238.8886268</v>
      </c>
      <c r="AL45" s="4">
        <v>123.48325199999999</v>
      </c>
      <c r="AM45" s="4">
        <v>136.3534138</v>
      </c>
      <c r="AN45" s="4">
        <v>85.19268563</v>
      </c>
      <c r="AO45" s="4">
        <v>491.45771259999998</v>
      </c>
      <c r="AP45" s="4">
        <v>241.90260739999999</v>
      </c>
      <c r="AQ45" s="4">
        <v>207.02133130000001</v>
      </c>
      <c r="AR45" s="4">
        <v>373.59061300000002</v>
      </c>
      <c r="AS45" s="4">
        <v>310.31352249999998</v>
      </c>
      <c r="AT45" s="4">
        <v>73.856419919999993</v>
      </c>
      <c r="AU45" s="4">
        <v>326.35451519999998</v>
      </c>
      <c r="AV45" s="4">
        <v>215.03687289999999</v>
      </c>
      <c r="AW45" s="4">
        <v>153.39584009999999</v>
      </c>
      <c r="AX45" s="4">
        <v>559.89524630000005</v>
      </c>
      <c r="AY45" s="4">
        <v>333.03590910000003</v>
      </c>
      <c r="AZ45" s="4">
        <v>255.56854329999999</v>
      </c>
      <c r="BA45" s="4">
        <v>313.77024180000001</v>
      </c>
      <c r="BB45" s="4">
        <v>204.00688059999999</v>
      </c>
      <c r="BC45" s="4">
        <v>136.63444179999999</v>
      </c>
      <c r="BD45" s="4">
        <v>178.17527939999999</v>
      </c>
      <c r="BE45" s="4">
        <v>238.62175260000001</v>
      </c>
      <c r="BF45" s="4">
        <v>64.202569220000001</v>
      </c>
      <c r="BG45" s="4">
        <v>340.97580640000001</v>
      </c>
      <c r="BH45" s="4">
        <v>275.25671299999999</v>
      </c>
      <c r="BI45" s="4">
        <v>407.62906829999997</v>
      </c>
      <c r="BJ45" s="4">
        <v>304.63289309999999</v>
      </c>
      <c r="BK45" s="4">
        <v>330.34363409999997</v>
      </c>
      <c r="BL45" s="4">
        <v>213.54594270000001</v>
      </c>
      <c r="BM45" s="4">
        <v>335.02948170000002</v>
      </c>
      <c r="BN45" s="4">
        <v>508.1257329</v>
      </c>
      <c r="BO45" s="4">
        <v>181.30763619999999</v>
      </c>
      <c r="BP45" s="4">
        <v>117.963407</v>
      </c>
      <c r="BQ45" s="4">
        <v>634.04843579999999</v>
      </c>
      <c r="BR45" s="4">
        <v>65.078190520000007</v>
      </c>
      <c r="BS45" s="4">
        <v>141.48746869999999</v>
      </c>
      <c r="BT45" s="4">
        <v>206.75781079999999</v>
      </c>
      <c r="BU45" s="4">
        <v>109.7996247</v>
      </c>
      <c r="BV45" s="4">
        <v>304.41350590000002</v>
      </c>
      <c r="BW45" s="4">
        <v>203.69489770000001</v>
      </c>
      <c r="BX45" s="4">
        <v>132.94301340000001</v>
      </c>
      <c r="BY45" s="4">
        <v>45.479523190000002</v>
      </c>
      <c r="BZ45" s="4">
        <v>74.485825390000002</v>
      </c>
      <c r="CA45" s="4">
        <v>92.49091147</v>
      </c>
      <c r="CB45" s="4">
        <v>91.138614459999999</v>
      </c>
      <c r="CC45" s="4">
        <v>345.44718080000001</v>
      </c>
      <c r="CD45" s="4">
        <v>156.47870649999999</v>
      </c>
      <c r="CE45" s="4">
        <v>362.76769330000002</v>
      </c>
      <c r="CF45" s="4">
        <v>161.59948309999999</v>
      </c>
      <c r="CG45" s="4">
        <v>112.4624812</v>
      </c>
    </row>
    <row r="46" spans="1:85" x14ac:dyDescent="0.25">
      <c r="A46" s="4" t="s">
        <v>147</v>
      </c>
      <c r="B46" s="4">
        <v>890.60267580000004</v>
      </c>
      <c r="C46" s="4">
        <v>491.66503319999998</v>
      </c>
      <c r="D46" s="4">
        <v>417.8558286</v>
      </c>
      <c r="E46" s="4">
        <v>508.30509180000001</v>
      </c>
      <c r="F46" s="4">
        <v>283.02746050000002</v>
      </c>
      <c r="G46" s="4">
        <v>377.71268750000002</v>
      </c>
      <c r="H46" s="4">
        <v>914.05977529999996</v>
      </c>
      <c r="I46" s="4">
        <v>608.71922329999995</v>
      </c>
      <c r="J46" s="4">
        <v>512.92130269999996</v>
      </c>
      <c r="K46" s="4">
        <v>517.59590030000004</v>
      </c>
      <c r="L46" s="4">
        <v>322.80395520000002</v>
      </c>
      <c r="M46" s="4">
        <v>263.57835829999999</v>
      </c>
      <c r="N46" s="4">
        <v>905.62498540000001</v>
      </c>
      <c r="O46" s="4">
        <v>220.1361331</v>
      </c>
      <c r="P46" s="4">
        <v>889.66252589999999</v>
      </c>
      <c r="Q46" s="4">
        <v>2314.8489079999999</v>
      </c>
      <c r="R46" s="4">
        <v>1119.152838</v>
      </c>
      <c r="S46" s="4">
        <v>935.71834360000003</v>
      </c>
      <c r="T46" s="4">
        <v>432.83167020000002</v>
      </c>
      <c r="U46" s="4">
        <v>548.42216980000001</v>
      </c>
      <c r="V46" s="4">
        <v>811.01998119999996</v>
      </c>
      <c r="W46" s="4">
        <v>1974.739511</v>
      </c>
      <c r="X46" s="4">
        <v>1500.49343</v>
      </c>
      <c r="Y46" s="4">
        <v>533.05269780000003</v>
      </c>
      <c r="Z46" s="4">
        <v>541.27466549999997</v>
      </c>
      <c r="AA46" s="4">
        <v>187.11397489999999</v>
      </c>
      <c r="AB46" s="4">
        <v>656.48177390000001</v>
      </c>
      <c r="AC46" s="4">
        <v>308.63538560000001</v>
      </c>
      <c r="AD46" s="4">
        <v>1636.002084</v>
      </c>
      <c r="AE46" s="4">
        <v>933.5257057</v>
      </c>
      <c r="AF46" s="4">
        <v>1964.881807</v>
      </c>
      <c r="AG46" s="4">
        <v>776.60773610000001</v>
      </c>
      <c r="AH46" s="4">
        <v>1154.1501020000001</v>
      </c>
      <c r="AI46" s="4">
        <v>1268.5125250000001</v>
      </c>
      <c r="AJ46" s="4">
        <v>505.2269877</v>
      </c>
      <c r="AK46" s="4">
        <v>814.53946719999999</v>
      </c>
      <c r="AL46" s="4">
        <v>299.31444470000002</v>
      </c>
      <c r="AM46" s="4">
        <v>225.3468345</v>
      </c>
      <c r="AN46" s="4">
        <v>324.53968259999999</v>
      </c>
      <c r="AO46" s="4">
        <v>1233.3468049999999</v>
      </c>
      <c r="AP46" s="4">
        <v>358.89277479999998</v>
      </c>
      <c r="AQ46" s="4">
        <v>455.30879950000002</v>
      </c>
      <c r="AR46" s="4">
        <v>750.56403469999998</v>
      </c>
      <c r="AS46" s="4">
        <v>1154.770209</v>
      </c>
      <c r="AT46" s="4">
        <v>213.2375127</v>
      </c>
      <c r="AU46" s="4">
        <v>430.03180859999998</v>
      </c>
      <c r="AV46" s="4">
        <v>689.94983690000004</v>
      </c>
      <c r="AW46" s="4">
        <v>620.11961510000003</v>
      </c>
      <c r="AX46" s="4">
        <v>1892.365861</v>
      </c>
      <c r="AY46" s="4">
        <v>1155.908373</v>
      </c>
      <c r="AZ46" s="4">
        <v>554.22571010000001</v>
      </c>
      <c r="BA46" s="4">
        <v>909.44558640000002</v>
      </c>
      <c r="BB46" s="4">
        <v>702.36562409999999</v>
      </c>
      <c r="BC46" s="4">
        <v>401.60895979999998</v>
      </c>
      <c r="BD46" s="4">
        <v>444.4915211</v>
      </c>
      <c r="BE46" s="4">
        <v>296.87936309999998</v>
      </c>
      <c r="BF46" s="4">
        <v>263.18635769999997</v>
      </c>
      <c r="BG46" s="4">
        <v>618.85065250000002</v>
      </c>
      <c r="BH46" s="4">
        <v>1502.763447</v>
      </c>
      <c r="BI46" s="4">
        <v>475.4911596</v>
      </c>
      <c r="BJ46" s="4">
        <v>1868.575137</v>
      </c>
      <c r="BK46" s="4">
        <v>3175.4568509999999</v>
      </c>
      <c r="BL46" s="4">
        <v>1514.895475</v>
      </c>
      <c r="BM46" s="4">
        <v>1131.6374149999999</v>
      </c>
      <c r="BN46" s="4">
        <v>1232.9623750000001</v>
      </c>
      <c r="BO46" s="4">
        <v>472.50944550000003</v>
      </c>
      <c r="BP46" s="4">
        <v>446.02274569999997</v>
      </c>
      <c r="BQ46" s="4">
        <v>1718.6312310000001</v>
      </c>
      <c r="BR46" s="4">
        <v>181.93235060000001</v>
      </c>
      <c r="BS46" s="4">
        <v>411.7319875</v>
      </c>
      <c r="BT46" s="4">
        <v>1344.067929</v>
      </c>
      <c r="BU46" s="4">
        <v>731.45733229999996</v>
      </c>
      <c r="BV46" s="4">
        <v>857.46712060000004</v>
      </c>
      <c r="BW46" s="4">
        <v>224.21098860000001</v>
      </c>
      <c r="BX46" s="4">
        <v>495.04495539999999</v>
      </c>
      <c r="BY46" s="4">
        <v>547.87140190000002</v>
      </c>
      <c r="BZ46" s="4">
        <v>627.36654520000002</v>
      </c>
      <c r="CA46" s="4">
        <v>317.84108309999999</v>
      </c>
      <c r="CB46" s="4">
        <v>448.14747210000002</v>
      </c>
      <c r="CC46" s="4">
        <v>2333.3734060000002</v>
      </c>
      <c r="CD46" s="4">
        <v>789.63018320000003</v>
      </c>
      <c r="CE46" s="4">
        <v>1421.746748</v>
      </c>
      <c r="CF46" s="4">
        <v>2330.1605840000002</v>
      </c>
      <c r="CG46" s="4">
        <v>522.34127339999998</v>
      </c>
    </row>
    <row r="47" spans="1:85" x14ac:dyDescent="0.25">
      <c r="A47" s="4" t="s">
        <v>163</v>
      </c>
      <c r="B47" s="4">
        <v>656.66736300000002</v>
      </c>
      <c r="C47" s="4">
        <v>104.4913974</v>
      </c>
      <c r="D47" s="4">
        <v>124.74908050000001</v>
      </c>
      <c r="E47" s="4">
        <v>236.8347196</v>
      </c>
      <c r="F47" s="4">
        <v>110.1984027</v>
      </c>
      <c r="G47" s="4">
        <v>149.191664</v>
      </c>
      <c r="H47" s="4">
        <v>349.07847729999997</v>
      </c>
      <c r="I47" s="4">
        <v>255.0227486</v>
      </c>
      <c r="J47" s="4">
        <v>253.1537869</v>
      </c>
      <c r="K47" s="4">
        <v>323.81927639999998</v>
      </c>
      <c r="L47" s="4">
        <v>193.49640009999999</v>
      </c>
      <c r="M47" s="4">
        <v>176.70057539999999</v>
      </c>
      <c r="N47" s="4">
        <v>95.308395809999993</v>
      </c>
      <c r="O47" s="4">
        <v>22.929498720000002</v>
      </c>
      <c r="P47" s="4">
        <v>20.175510030000002</v>
      </c>
      <c r="Q47" s="4">
        <v>95.051058530000006</v>
      </c>
      <c r="R47" s="4">
        <v>82.099114380000003</v>
      </c>
      <c r="S47" s="4">
        <v>90.086161110000006</v>
      </c>
      <c r="T47" s="4">
        <v>39.783832230000002</v>
      </c>
      <c r="U47" s="4">
        <v>34.96649858</v>
      </c>
      <c r="V47" s="4">
        <v>69.232896640000007</v>
      </c>
      <c r="W47" s="4">
        <v>315.48348149999998</v>
      </c>
      <c r="X47" s="4">
        <v>57.60793606</v>
      </c>
      <c r="Y47" s="4">
        <v>92.799199889999997</v>
      </c>
      <c r="Z47" s="4">
        <v>71.265515370000003</v>
      </c>
      <c r="AA47" s="4">
        <v>14.545648359999999</v>
      </c>
      <c r="AB47" s="4">
        <v>65.092020939999998</v>
      </c>
      <c r="AC47" s="4">
        <v>63.65709116</v>
      </c>
      <c r="AD47" s="4">
        <v>376.89766079999998</v>
      </c>
      <c r="AE47" s="4">
        <v>130.7360669</v>
      </c>
      <c r="AF47" s="4">
        <v>317.37359679999997</v>
      </c>
      <c r="AG47" s="4">
        <v>77.725797830000005</v>
      </c>
      <c r="AH47" s="4">
        <v>84.946651779999996</v>
      </c>
      <c r="AI47" s="4">
        <v>74.200494579999997</v>
      </c>
      <c r="AJ47" s="4">
        <v>36.152676470000003</v>
      </c>
      <c r="AK47" s="4">
        <v>133.84247869999999</v>
      </c>
      <c r="AL47" s="4">
        <v>124.4303012</v>
      </c>
      <c r="AM47" s="4">
        <v>39.058778160000003</v>
      </c>
      <c r="AN47" s="4">
        <v>57.747483979999998</v>
      </c>
      <c r="AO47" s="4">
        <v>285.17234880000001</v>
      </c>
      <c r="AP47" s="4">
        <v>31.7240775</v>
      </c>
      <c r="AQ47" s="4">
        <v>50.059944829999999</v>
      </c>
      <c r="AR47" s="4">
        <v>566.13359279999997</v>
      </c>
      <c r="AS47" s="4">
        <v>150.0020246</v>
      </c>
      <c r="AT47" s="4">
        <v>70.521190520000005</v>
      </c>
      <c r="AU47" s="4">
        <v>466.63976780000002</v>
      </c>
      <c r="AV47" s="4">
        <v>214.98651799999999</v>
      </c>
      <c r="AW47" s="4">
        <v>88.273575039999997</v>
      </c>
      <c r="AX47" s="4">
        <v>490.2475804</v>
      </c>
      <c r="AY47" s="4">
        <v>109.18226660000001</v>
      </c>
      <c r="AZ47" s="4">
        <v>184.78507010000001</v>
      </c>
      <c r="BA47" s="4">
        <v>281.36433779999999</v>
      </c>
      <c r="BB47" s="4">
        <v>165.32153479999999</v>
      </c>
      <c r="BC47" s="4">
        <v>118.0971579</v>
      </c>
      <c r="BD47" s="4">
        <v>166.80703629999999</v>
      </c>
      <c r="BE47" s="4">
        <v>39.587143390000001</v>
      </c>
      <c r="BF47" s="4">
        <v>56.486604020000001</v>
      </c>
      <c r="BG47" s="4">
        <v>73.331419609999998</v>
      </c>
      <c r="BH47" s="4">
        <v>179.87467720000001</v>
      </c>
      <c r="BI47" s="4">
        <v>171.55116670000001</v>
      </c>
      <c r="BJ47" s="4">
        <v>433.38600639999999</v>
      </c>
      <c r="BK47" s="4">
        <v>152.08033570000001</v>
      </c>
      <c r="BL47" s="4">
        <v>177.00005039999999</v>
      </c>
      <c r="BM47" s="4">
        <v>311.77271589999998</v>
      </c>
      <c r="BN47" s="4">
        <v>123.719846</v>
      </c>
      <c r="BO47" s="4">
        <v>88.671267639999996</v>
      </c>
      <c r="BP47" s="4">
        <v>35.010994590000003</v>
      </c>
      <c r="BQ47" s="4">
        <v>71.651133990000005</v>
      </c>
      <c r="BR47" s="4">
        <v>27.696405330000001</v>
      </c>
      <c r="BS47" s="4">
        <v>50.993792220000003</v>
      </c>
      <c r="BT47" s="4">
        <v>48.834720449999999</v>
      </c>
      <c r="BU47" s="4">
        <v>55.257949859999997</v>
      </c>
      <c r="BV47" s="4">
        <v>119.7537683</v>
      </c>
      <c r="BW47" s="4">
        <v>8.6229924449999995</v>
      </c>
      <c r="BX47" s="4">
        <v>43.804737369999998</v>
      </c>
      <c r="BY47" s="4">
        <v>115.8019889</v>
      </c>
      <c r="BZ47" s="4">
        <v>56.897738500000003</v>
      </c>
      <c r="CA47" s="4">
        <v>70.966752080000006</v>
      </c>
      <c r="CB47" s="4">
        <v>103.6998229</v>
      </c>
      <c r="CC47" s="4">
        <v>205.39946610000001</v>
      </c>
      <c r="CD47" s="4">
        <v>106.5290981</v>
      </c>
      <c r="CE47" s="4">
        <v>368.63258810000002</v>
      </c>
      <c r="CF47" s="4">
        <v>63.680160489999999</v>
      </c>
      <c r="CG47" s="4">
        <v>50.682078859999997</v>
      </c>
    </row>
    <row r="48" spans="1:85" x14ac:dyDescent="0.25">
      <c r="A48" s="4" t="s">
        <v>127</v>
      </c>
      <c r="B48" s="4">
        <v>221.08040270000001</v>
      </c>
      <c r="C48" s="4">
        <v>122.945941</v>
      </c>
      <c r="D48" s="4">
        <v>97.256469550000006</v>
      </c>
      <c r="E48" s="4">
        <v>131.38102470000001</v>
      </c>
      <c r="F48" s="4">
        <v>82.352179210000003</v>
      </c>
      <c r="G48" s="4">
        <v>88.203506619999999</v>
      </c>
      <c r="H48" s="4">
        <v>150.56953429999999</v>
      </c>
      <c r="I48" s="4">
        <v>135.3979612</v>
      </c>
      <c r="J48" s="4">
        <v>110.8566421</v>
      </c>
      <c r="K48" s="4">
        <v>169.64970869999999</v>
      </c>
      <c r="L48" s="4">
        <v>139.30625459999999</v>
      </c>
      <c r="M48" s="4">
        <v>113.30655040000001</v>
      </c>
      <c r="N48" s="4">
        <v>172.72179600000001</v>
      </c>
      <c r="O48" s="4">
        <v>62.887627670000001</v>
      </c>
      <c r="P48" s="4">
        <v>161.48609450000001</v>
      </c>
      <c r="Q48" s="4">
        <v>138.32633720000001</v>
      </c>
      <c r="R48" s="4">
        <v>219.92332010000001</v>
      </c>
      <c r="S48" s="4">
        <v>140.93357359999999</v>
      </c>
      <c r="T48" s="4">
        <v>61.515346280000003</v>
      </c>
      <c r="U48" s="4">
        <v>140.4901754</v>
      </c>
      <c r="V48" s="4">
        <v>109.1496954</v>
      </c>
      <c r="W48" s="4">
        <v>258.2540085</v>
      </c>
      <c r="X48" s="4">
        <v>341.3320392</v>
      </c>
      <c r="Y48" s="4">
        <v>200.8199769</v>
      </c>
      <c r="Z48" s="4">
        <v>81.024690370000002</v>
      </c>
      <c r="AA48" s="4">
        <v>22.491060950000001</v>
      </c>
      <c r="AB48" s="4">
        <v>143.5263827</v>
      </c>
      <c r="AC48" s="4">
        <v>54.260091989999999</v>
      </c>
      <c r="AD48" s="4">
        <v>579.83582060000003</v>
      </c>
      <c r="AE48" s="4">
        <v>231.48078409999999</v>
      </c>
      <c r="AF48" s="4">
        <v>197.1721005</v>
      </c>
      <c r="AG48" s="4">
        <v>145.61693249999999</v>
      </c>
      <c r="AH48" s="4">
        <v>158.48916689999999</v>
      </c>
      <c r="AI48" s="4">
        <v>80.987125180000007</v>
      </c>
      <c r="AJ48" s="4">
        <v>46.422733780000002</v>
      </c>
      <c r="AK48" s="4">
        <v>94.525050440000001</v>
      </c>
      <c r="AL48" s="4">
        <v>132.6230669</v>
      </c>
      <c r="AM48" s="4">
        <v>64.510746190000006</v>
      </c>
      <c r="AN48" s="4">
        <v>98.979291869999997</v>
      </c>
      <c r="AO48" s="4">
        <v>176.63517419999999</v>
      </c>
      <c r="AP48" s="4">
        <v>54.28963066</v>
      </c>
      <c r="AQ48" s="4">
        <v>57.907574279999999</v>
      </c>
      <c r="AR48" s="4">
        <v>180.76812050000001</v>
      </c>
      <c r="AS48" s="4">
        <v>148.9954295</v>
      </c>
      <c r="AT48" s="4">
        <v>51.314199610000003</v>
      </c>
      <c r="AU48" s="4">
        <v>179.49108150000001</v>
      </c>
      <c r="AV48" s="4">
        <v>111.9571509</v>
      </c>
      <c r="AW48" s="4">
        <v>123.1105381</v>
      </c>
      <c r="AX48" s="4">
        <v>261.10789119999998</v>
      </c>
      <c r="AY48" s="4">
        <v>133.5362768</v>
      </c>
      <c r="AZ48" s="4">
        <v>124.65324149999999</v>
      </c>
      <c r="BA48" s="4">
        <v>177.1099366</v>
      </c>
      <c r="BB48" s="4">
        <v>143.03726449999999</v>
      </c>
      <c r="BC48" s="4">
        <v>121.6743148</v>
      </c>
      <c r="BD48" s="4">
        <v>155.72750780000001</v>
      </c>
      <c r="BE48" s="4">
        <v>28.80527914</v>
      </c>
      <c r="BF48" s="4">
        <v>149.11438179999999</v>
      </c>
      <c r="BG48" s="4">
        <v>111.164669</v>
      </c>
      <c r="BH48" s="4">
        <v>378.6753109</v>
      </c>
      <c r="BI48" s="4">
        <v>199.1156939</v>
      </c>
      <c r="BJ48" s="4">
        <v>280.04052300000001</v>
      </c>
      <c r="BK48" s="4">
        <v>351.91899849999999</v>
      </c>
      <c r="BL48" s="4">
        <v>203.31429320000001</v>
      </c>
      <c r="BM48" s="4">
        <v>350.7589289</v>
      </c>
      <c r="BN48" s="4">
        <v>411.41713549999997</v>
      </c>
      <c r="BO48" s="4">
        <v>206.07205540000001</v>
      </c>
      <c r="BP48" s="4">
        <v>39.371196060000003</v>
      </c>
      <c r="BQ48" s="4">
        <v>156.4091827</v>
      </c>
      <c r="BR48" s="4">
        <v>35.65544113</v>
      </c>
      <c r="BS48" s="4">
        <v>34.786161610000001</v>
      </c>
      <c r="BT48" s="4">
        <v>140.4840748</v>
      </c>
      <c r="BU48" s="4">
        <v>112.09508719999999</v>
      </c>
      <c r="BV48" s="4">
        <v>63.099861939999997</v>
      </c>
      <c r="BW48" s="4">
        <v>21.960588479999998</v>
      </c>
      <c r="BX48" s="4">
        <v>62.720158320000003</v>
      </c>
      <c r="BY48" s="4">
        <v>66.206189359999996</v>
      </c>
      <c r="BZ48" s="4">
        <v>167.0834141</v>
      </c>
      <c r="CA48" s="4">
        <v>65.721611499999995</v>
      </c>
      <c r="CB48" s="4">
        <v>51.628046169999998</v>
      </c>
      <c r="CC48" s="4">
        <v>327.04781559999998</v>
      </c>
      <c r="CD48" s="4">
        <v>162.6545845</v>
      </c>
      <c r="CE48" s="4">
        <v>333.58883559999998</v>
      </c>
      <c r="CF48" s="4">
        <v>142.57346749999999</v>
      </c>
      <c r="CG48" s="4">
        <v>94.103562749999995</v>
      </c>
    </row>
    <row r="49" spans="1:85" x14ac:dyDescent="0.25">
      <c r="A49" s="4" t="s">
        <v>142</v>
      </c>
      <c r="B49" s="4">
        <v>247.92435499999999</v>
      </c>
      <c r="C49" s="4">
        <v>198.9782993</v>
      </c>
      <c r="D49" s="4">
        <v>119.3866842</v>
      </c>
      <c r="E49" s="4">
        <v>153.31702759999999</v>
      </c>
      <c r="F49" s="4">
        <v>84.916438690000007</v>
      </c>
      <c r="G49" s="4">
        <v>89.950512970000005</v>
      </c>
      <c r="H49" s="4">
        <v>194.79566</v>
      </c>
      <c r="I49" s="4">
        <v>112.83540290000001</v>
      </c>
      <c r="J49" s="4">
        <v>99.452048550000001</v>
      </c>
      <c r="K49" s="4">
        <v>437.33053649999999</v>
      </c>
      <c r="L49" s="4">
        <v>147.04573880000001</v>
      </c>
      <c r="M49" s="4">
        <v>105.3524276</v>
      </c>
      <c r="N49" s="4">
        <v>763.28554159999999</v>
      </c>
      <c r="O49" s="4">
        <v>158.8060538</v>
      </c>
      <c r="P49" s="4">
        <v>583.88167639999995</v>
      </c>
      <c r="Q49" s="4">
        <v>887.82079390000001</v>
      </c>
      <c r="R49" s="4">
        <v>1111.2724860000001</v>
      </c>
      <c r="S49" s="4">
        <v>550.3886837</v>
      </c>
      <c r="T49" s="4">
        <v>367.79199990000001</v>
      </c>
      <c r="U49" s="4">
        <v>535.29876760000002</v>
      </c>
      <c r="V49" s="4">
        <v>305.48842910000002</v>
      </c>
      <c r="W49" s="4">
        <v>698.35936000000004</v>
      </c>
      <c r="X49" s="4">
        <v>1097.2043060000001</v>
      </c>
      <c r="Y49" s="4">
        <v>834.49278170000002</v>
      </c>
      <c r="Z49" s="4">
        <v>291.2231147</v>
      </c>
      <c r="AA49" s="4">
        <v>111.08476810000001</v>
      </c>
      <c r="AB49" s="4">
        <v>361.53178530000002</v>
      </c>
      <c r="AC49" s="4">
        <v>385.9939478</v>
      </c>
      <c r="AD49" s="4">
        <v>927.82249049999996</v>
      </c>
      <c r="AE49" s="4">
        <v>695.98036750000006</v>
      </c>
      <c r="AF49" s="4">
        <v>956.87744910000004</v>
      </c>
      <c r="AG49" s="4">
        <v>509.4412744</v>
      </c>
      <c r="AH49" s="4">
        <v>456.42032949999998</v>
      </c>
      <c r="AI49" s="4">
        <v>495.54719979999999</v>
      </c>
      <c r="AJ49" s="4">
        <v>680.03282079999997</v>
      </c>
      <c r="AK49" s="4">
        <v>516.87758940000003</v>
      </c>
      <c r="AL49" s="4">
        <v>195.36092500000001</v>
      </c>
      <c r="AM49" s="4">
        <v>301.03214000000003</v>
      </c>
      <c r="AN49" s="4">
        <v>178.81356650000001</v>
      </c>
      <c r="AO49" s="4">
        <v>204.61789899999999</v>
      </c>
      <c r="AP49" s="4">
        <v>248.73041689999999</v>
      </c>
      <c r="AQ49" s="4">
        <v>97.683377669999999</v>
      </c>
      <c r="AR49" s="4">
        <v>225.31484760000001</v>
      </c>
      <c r="AS49" s="4">
        <v>260.31146890000002</v>
      </c>
      <c r="AT49" s="4">
        <v>75.58858146</v>
      </c>
      <c r="AU49" s="4">
        <v>89.256063170000004</v>
      </c>
      <c r="AV49" s="4">
        <v>136.6793763</v>
      </c>
      <c r="AW49" s="4">
        <v>138.77099340000001</v>
      </c>
      <c r="AX49" s="4">
        <v>474.01090979999998</v>
      </c>
      <c r="AY49" s="4">
        <v>130.72242969999999</v>
      </c>
      <c r="AZ49" s="4">
        <v>158.8630627</v>
      </c>
      <c r="BA49" s="4">
        <v>148.39755829999999</v>
      </c>
      <c r="BB49" s="4">
        <v>111.96277449999999</v>
      </c>
      <c r="BC49" s="4">
        <v>146.7468739</v>
      </c>
      <c r="BD49" s="4">
        <v>222.64809940000001</v>
      </c>
      <c r="BE49" s="4">
        <v>265.19830339999999</v>
      </c>
      <c r="BF49" s="4">
        <v>363.2731301</v>
      </c>
      <c r="BG49" s="4">
        <v>1195.3863019999999</v>
      </c>
      <c r="BH49" s="4">
        <v>462.34516020000001</v>
      </c>
      <c r="BI49" s="4">
        <v>195.5387652</v>
      </c>
      <c r="BJ49" s="4">
        <v>548.82401489999995</v>
      </c>
      <c r="BK49" s="4">
        <v>433.22016120000001</v>
      </c>
      <c r="BL49" s="4">
        <v>461.76795440000001</v>
      </c>
      <c r="BM49" s="4">
        <v>388.15774929999998</v>
      </c>
      <c r="BN49" s="4">
        <v>192.09844580000001</v>
      </c>
      <c r="BO49" s="4">
        <v>128.9867328</v>
      </c>
      <c r="BP49" s="4">
        <v>191.0452966</v>
      </c>
      <c r="BQ49" s="4">
        <v>3225.5881760000002</v>
      </c>
      <c r="BR49" s="4">
        <v>490.9701331</v>
      </c>
      <c r="BS49" s="4">
        <v>994.09268069999996</v>
      </c>
      <c r="BT49" s="4">
        <v>764.46297100000004</v>
      </c>
      <c r="BU49" s="4">
        <v>635.36114150000003</v>
      </c>
      <c r="BV49" s="4">
        <v>964.90430460000005</v>
      </c>
      <c r="BW49" s="4">
        <v>911.55227990000003</v>
      </c>
      <c r="BX49" s="4">
        <v>295.34563609999998</v>
      </c>
      <c r="BY49" s="4">
        <v>199.48353739999999</v>
      </c>
      <c r="BZ49" s="4">
        <v>265.72558029999999</v>
      </c>
      <c r="CA49" s="4">
        <v>307.03067979999997</v>
      </c>
      <c r="CB49" s="4">
        <v>298.35350870000002</v>
      </c>
      <c r="CC49" s="4">
        <v>700.62271569999996</v>
      </c>
      <c r="CD49" s="4">
        <v>417.42632839999999</v>
      </c>
      <c r="CE49" s="4">
        <v>571.62197879999997</v>
      </c>
      <c r="CF49" s="4">
        <v>401.66019240000003</v>
      </c>
      <c r="CG49" s="4">
        <v>183.57733379999999</v>
      </c>
    </row>
    <row r="50" spans="1:85" x14ac:dyDescent="0.25">
      <c r="A50" s="4" t="s">
        <v>153</v>
      </c>
      <c r="B50" s="4">
        <v>55.860854760000002</v>
      </c>
      <c r="C50" s="4">
        <v>77.875420629999994</v>
      </c>
      <c r="D50" s="4">
        <v>33.504826880000003</v>
      </c>
      <c r="E50" s="4">
        <v>16.705941509999999</v>
      </c>
      <c r="F50" s="4">
        <v>30.413593500000001</v>
      </c>
      <c r="G50" s="4">
        <v>7.3812348950000004</v>
      </c>
      <c r="H50" s="4">
        <v>29.91197498</v>
      </c>
      <c r="I50" s="4">
        <v>66.020293870000003</v>
      </c>
      <c r="J50" s="4">
        <v>38.084292859999998</v>
      </c>
      <c r="K50" s="4">
        <v>92.280438570000001</v>
      </c>
      <c r="L50" s="4">
        <v>58.350963700000001</v>
      </c>
      <c r="M50" s="4">
        <v>36.717383249999997</v>
      </c>
      <c r="N50" s="4">
        <v>104.6277968</v>
      </c>
      <c r="O50" s="4">
        <v>278.5470474</v>
      </c>
      <c r="P50" s="4">
        <v>101.14893619999999</v>
      </c>
      <c r="Q50" s="4">
        <v>200.3899055</v>
      </c>
      <c r="R50" s="4">
        <v>103.52303240000001</v>
      </c>
      <c r="S50" s="4">
        <v>45.461391089999999</v>
      </c>
      <c r="T50" s="4">
        <v>20.66714004</v>
      </c>
      <c r="U50" s="4">
        <v>29.785436170000001</v>
      </c>
      <c r="V50" s="4">
        <v>36.993099999999998</v>
      </c>
      <c r="W50" s="4">
        <v>93.650983740000001</v>
      </c>
      <c r="X50" s="4">
        <v>128.5383569</v>
      </c>
      <c r="Y50" s="4">
        <v>48.655073600000001</v>
      </c>
      <c r="Z50" s="4">
        <v>42.310206469999997</v>
      </c>
      <c r="AA50" s="4">
        <v>129.53587340000001</v>
      </c>
      <c r="AB50" s="4">
        <v>89.000638510000002</v>
      </c>
      <c r="AC50" s="4">
        <v>153.3320013</v>
      </c>
      <c r="AD50" s="4">
        <v>328.5142573</v>
      </c>
      <c r="AE50" s="4">
        <v>122.4635839</v>
      </c>
      <c r="AF50" s="4">
        <v>165.2843206</v>
      </c>
      <c r="AG50" s="4">
        <v>59.40591277</v>
      </c>
      <c r="AH50" s="4">
        <v>51.725817640000002</v>
      </c>
      <c r="AI50" s="4">
        <v>193.15413860000001</v>
      </c>
      <c r="AJ50" s="4">
        <v>118.682067</v>
      </c>
      <c r="AK50" s="4">
        <v>86.473391539999994</v>
      </c>
      <c r="AL50" s="4">
        <v>49.943014869999999</v>
      </c>
      <c r="AM50" s="4">
        <v>42.697437139999998</v>
      </c>
      <c r="AN50" s="4">
        <v>21.332625</v>
      </c>
      <c r="AO50" s="4">
        <v>167.90707760000001</v>
      </c>
      <c r="AP50" s="4">
        <v>105.3338358</v>
      </c>
      <c r="AQ50" s="4">
        <v>30.482561969999999</v>
      </c>
      <c r="AR50" s="4">
        <v>53.891452700000002</v>
      </c>
      <c r="AS50" s="4">
        <v>67.852135880000006</v>
      </c>
      <c r="AT50" s="4">
        <v>15.9498294</v>
      </c>
      <c r="AU50" s="4">
        <v>27.98415949</v>
      </c>
      <c r="AV50" s="4">
        <v>63.81855178</v>
      </c>
      <c r="AW50" s="4">
        <v>27.950858920000002</v>
      </c>
      <c r="AX50" s="4">
        <v>117.0237595</v>
      </c>
      <c r="AY50" s="4">
        <v>42.754482729999999</v>
      </c>
      <c r="AZ50" s="4">
        <v>45.711066260000003</v>
      </c>
      <c r="BA50" s="4">
        <v>26.51515779</v>
      </c>
      <c r="BB50" s="4">
        <v>38.088484090000001</v>
      </c>
      <c r="BC50" s="4">
        <v>37.228708269999998</v>
      </c>
      <c r="BD50" s="4">
        <v>104.6386766</v>
      </c>
      <c r="BE50" s="4">
        <v>37.604503710000003</v>
      </c>
      <c r="BF50" s="4">
        <v>115.4262111</v>
      </c>
      <c r="BG50" s="4">
        <v>214.0555894</v>
      </c>
      <c r="BH50" s="4">
        <v>145.1531794</v>
      </c>
      <c r="BI50" s="4">
        <v>60.612941460000002</v>
      </c>
      <c r="BJ50" s="4">
        <v>103.31756780000001</v>
      </c>
      <c r="BK50" s="4">
        <v>122.0132674</v>
      </c>
      <c r="BL50" s="4">
        <v>66.090947830000005</v>
      </c>
      <c r="BM50" s="4">
        <v>122.4500367</v>
      </c>
      <c r="BN50" s="4">
        <v>126.3104058</v>
      </c>
      <c r="BO50" s="4">
        <v>52.643969839999997</v>
      </c>
      <c r="BP50" s="4">
        <v>79.364588380000001</v>
      </c>
      <c r="BQ50" s="4">
        <v>438.28212619999999</v>
      </c>
      <c r="BR50" s="4">
        <v>111.30852830000001</v>
      </c>
      <c r="BS50" s="4">
        <v>94.609129420000002</v>
      </c>
      <c r="BT50" s="4">
        <v>113.2753067</v>
      </c>
      <c r="BU50" s="4">
        <v>39.765507909999997</v>
      </c>
      <c r="BV50" s="4">
        <v>127.4853406</v>
      </c>
      <c r="BW50" s="4">
        <v>170.22187489999999</v>
      </c>
      <c r="BX50" s="4">
        <v>23.490006279999999</v>
      </c>
      <c r="BY50" s="4">
        <v>289.73816749999997</v>
      </c>
      <c r="BZ50" s="4">
        <v>390.883824</v>
      </c>
      <c r="CA50" s="4">
        <v>44.430985679999999</v>
      </c>
      <c r="CB50" s="4">
        <v>123.13279129999999</v>
      </c>
      <c r="CC50" s="4">
        <v>183.63525770000001</v>
      </c>
      <c r="CD50" s="4">
        <v>26.957367390000002</v>
      </c>
      <c r="CE50" s="4">
        <v>77.766267290000002</v>
      </c>
      <c r="CF50" s="4">
        <v>72.705375219999993</v>
      </c>
      <c r="CG50" s="4">
        <v>18.676463439999999</v>
      </c>
    </row>
    <row r="51" spans="1:85" x14ac:dyDescent="0.25">
      <c r="A51" s="4" t="s">
        <v>162</v>
      </c>
      <c r="B51" s="4">
        <v>249.19836090000001</v>
      </c>
      <c r="C51" s="4">
        <v>88.323700700000003</v>
      </c>
      <c r="D51" s="4">
        <v>145.1624759</v>
      </c>
      <c r="E51" s="4">
        <v>230.6091524</v>
      </c>
      <c r="F51" s="4">
        <v>105.73139879999999</v>
      </c>
      <c r="G51" s="4">
        <v>98.784290630000001</v>
      </c>
      <c r="H51" s="4">
        <v>215.26475959999999</v>
      </c>
      <c r="I51" s="4">
        <v>104.2490299</v>
      </c>
      <c r="J51" s="4">
        <v>130.16974809999999</v>
      </c>
      <c r="K51" s="4">
        <v>81.556895139999995</v>
      </c>
      <c r="L51" s="4">
        <v>85.029486129999995</v>
      </c>
      <c r="M51" s="4">
        <v>124.8354787</v>
      </c>
      <c r="N51" s="4">
        <v>275.52111680000002</v>
      </c>
      <c r="O51" s="4">
        <v>66.105854129999997</v>
      </c>
      <c r="P51" s="4">
        <v>161.9861022</v>
      </c>
      <c r="Q51" s="4">
        <v>465.29626300000001</v>
      </c>
      <c r="R51" s="4">
        <v>106.3061893</v>
      </c>
      <c r="S51" s="4">
        <v>134.7161581</v>
      </c>
      <c r="T51" s="4">
        <v>241.5518356</v>
      </c>
      <c r="U51" s="4">
        <v>73.616562830000007</v>
      </c>
      <c r="V51" s="4">
        <v>96.179994489999999</v>
      </c>
      <c r="W51" s="4">
        <v>313.59370539999998</v>
      </c>
      <c r="X51" s="4">
        <v>139.13090109999999</v>
      </c>
      <c r="Y51" s="4">
        <v>112.0195698</v>
      </c>
      <c r="Z51" s="4">
        <v>101.4966574</v>
      </c>
      <c r="AA51" s="4">
        <v>67.054342509999998</v>
      </c>
      <c r="AB51" s="4">
        <v>94.035024000000007</v>
      </c>
      <c r="AC51" s="4">
        <v>407.90501319999998</v>
      </c>
      <c r="AD51" s="4">
        <v>58.614187360000003</v>
      </c>
      <c r="AE51" s="4">
        <v>117.5967637</v>
      </c>
      <c r="AF51" s="4">
        <v>454.64816209999998</v>
      </c>
      <c r="AG51" s="4">
        <v>92.683139120000007</v>
      </c>
      <c r="AH51" s="4">
        <v>144.655213</v>
      </c>
      <c r="AI51" s="4">
        <v>392.75781699999999</v>
      </c>
      <c r="AJ51" s="4">
        <v>146.23031539999999</v>
      </c>
      <c r="AK51" s="4">
        <v>358.22216079999998</v>
      </c>
      <c r="AL51" s="4">
        <v>201.77981890000001</v>
      </c>
      <c r="AM51" s="4">
        <v>128.078439</v>
      </c>
      <c r="AN51" s="4">
        <v>135.0536635</v>
      </c>
      <c r="AO51" s="4">
        <v>453.66551750000002</v>
      </c>
      <c r="AP51" s="4">
        <v>138.45112470000001</v>
      </c>
      <c r="AQ51" s="4">
        <v>147.4019515</v>
      </c>
      <c r="AR51" s="4">
        <v>320.15242999999998</v>
      </c>
      <c r="AS51" s="4">
        <v>189.896477</v>
      </c>
      <c r="AT51" s="4">
        <v>86.591944400000003</v>
      </c>
      <c r="AU51" s="4">
        <v>620.89678079999999</v>
      </c>
      <c r="AV51" s="4">
        <v>192.43189240000001</v>
      </c>
      <c r="AW51" s="4">
        <v>163.21493229999999</v>
      </c>
      <c r="AX51" s="4">
        <v>494.0148734</v>
      </c>
      <c r="AY51" s="4">
        <v>150.0998376</v>
      </c>
      <c r="AZ51" s="4">
        <v>165.05944439999999</v>
      </c>
      <c r="BA51" s="4">
        <v>332.76189920000002</v>
      </c>
      <c r="BB51" s="4">
        <v>168.68177900000001</v>
      </c>
      <c r="BC51" s="4">
        <v>154.4851084</v>
      </c>
      <c r="BD51" s="4">
        <v>235.91589629999999</v>
      </c>
      <c r="BE51" s="4">
        <v>192.8795701</v>
      </c>
      <c r="BF51" s="4">
        <v>75.229656219999995</v>
      </c>
      <c r="BG51" s="4">
        <v>554.25921879999999</v>
      </c>
      <c r="BH51" s="4">
        <v>152.3717627</v>
      </c>
      <c r="BI51" s="4">
        <v>160.58260129999999</v>
      </c>
      <c r="BJ51" s="4">
        <v>469.09999790000001</v>
      </c>
      <c r="BK51" s="4">
        <v>209.50720340000001</v>
      </c>
      <c r="BL51" s="4">
        <v>168.22304969999999</v>
      </c>
      <c r="BM51" s="4">
        <v>300.57284049999998</v>
      </c>
      <c r="BN51" s="4">
        <v>158.08808389999999</v>
      </c>
      <c r="BO51" s="4">
        <v>93.595428389999995</v>
      </c>
      <c r="BP51" s="4">
        <v>197.54261959999999</v>
      </c>
      <c r="BQ51" s="4">
        <v>329.41118770000003</v>
      </c>
      <c r="BR51" s="4">
        <v>128.3969807</v>
      </c>
      <c r="BS51" s="4">
        <v>332.54871279999998</v>
      </c>
      <c r="BT51" s="4">
        <v>225.4223327</v>
      </c>
      <c r="BU51" s="4">
        <v>115.9769031</v>
      </c>
      <c r="BV51" s="4">
        <v>726.37569399999995</v>
      </c>
      <c r="BW51" s="4">
        <v>331.90757330000002</v>
      </c>
      <c r="BX51" s="4">
        <v>179.2166909</v>
      </c>
      <c r="BY51" s="4">
        <v>125.2443262</v>
      </c>
      <c r="BZ51" s="4">
        <v>138.91544049999999</v>
      </c>
      <c r="CA51" s="4">
        <v>151.2682202</v>
      </c>
      <c r="CB51" s="4">
        <v>158.7357863</v>
      </c>
      <c r="CC51" s="4">
        <v>331.11227760000003</v>
      </c>
      <c r="CD51" s="4">
        <v>207.87756529999999</v>
      </c>
      <c r="CE51" s="4">
        <v>380.95701339999999</v>
      </c>
      <c r="CF51" s="4">
        <v>132.91930930000001</v>
      </c>
      <c r="CG51" s="4">
        <v>115.2810181</v>
      </c>
    </row>
    <row r="52" spans="1:85" x14ac:dyDescent="0.25">
      <c r="A52" s="4" t="s">
        <v>171</v>
      </c>
      <c r="B52" s="4">
        <v>95.450488019999995</v>
      </c>
      <c r="C52" s="4">
        <v>58.026315799999999</v>
      </c>
      <c r="D52" s="4">
        <v>83.88679166</v>
      </c>
      <c r="E52" s="4">
        <v>95.913736529999994</v>
      </c>
      <c r="F52" s="4">
        <v>73.790118269999994</v>
      </c>
      <c r="G52" s="4">
        <v>52.669608789999998</v>
      </c>
      <c r="H52" s="4">
        <v>81.310540399999994</v>
      </c>
      <c r="I52" s="4">
        <v>79.129524799999999</v>
      </c>
      <c r="J52" s="4">
        <v>82.552722090000003</v>
      </c>
      <c r="K52" s="4">
        <v>12.614504999999999</v>
      </c>
      <c r="L52" s="4">
        <v>71.389054779999995</v>
      </c>
      <c r="M52" s="4">
        <v>78.299120590000001</v>
      </c>
      <c r="N52" s="4">
        <v>109.28169029999999</v>
      </c>
      <c r="O52" s="4">
        <v>21.987137969999999</v>
      </c>
      <c r="P52" s="4">
        <v>79.03111466</v>
      </c>
      <c r="Q52" s="4">
        <v>244.83494440000001</v>
      </c>
      <c r="R52" s="4">
        <v>112.07860839999999</v>
      </c>
      <c r="S52" s="4">
        <v>112.7375862</v>
      </c>
      <c r="T52" s="4">
        <v>89.113186780000007</v>
      </c>
      <c r="U52" s="4">
        <v>48.859134959999999</v>
      </c>
      <c r="V52" s="4">
        <v>76.864335629999999</v>
      </c>
      <c r="W52" s="4">
        <v>95.512971050000004</v>
      </c>
      <c r="X52" s="4">
        <v>110.72731779999999</v>
      </c>
      <c r="Y52" s="4">
        <v>81.220774219999996</v>
      </c>
      <c r="Z52" s="4">
        <v>27.761756810000001</v>
      </c>
      <c r="AA52" s="4">
        <v>60.204580989999997</v>
      </c>
      <c r="AB52" s="4">
        <v>57.629200449999999</v>
      </c>
      <c r="AC52" s="4">
        <v>162.95740359999999</v>
      </c>
      <c r="AD52" s="4">
        <v>140.04554250000001</v>
      </c>
      <c r="AE52" s="4">
        <v>200.88558509999999</v>
      </c>
      <c r="AF52" s="4">
        <v>173.52155880000001</v>
      </c>
      <c r="AG52" s="4">
        <v>93.619373670000002</v>
      </c>
      <c r="AH52" s="4">
        <v>114.1225476</v>
      </c>
      <c r="AI52" s="4">
        <v>150.08411749999999</v>
      </c>
      <c r="AJ52" s="4">
        <v>137.24425769999999</v>
      </c>
      <c r="AK52" s="4">
        <v>201.65468770000001</v>
      </c>
      <c r="AL52" s="4">
        <v>101.0408601</v>
      </c>
      <c r="AM52" s="4">
        <v>114.2369923</v>
      </c>
      <c r="AN52" s="4">
        <v>93.482361569999995</v>
      </c>
      <c r="AO52" s="4">
        <v>138.6329628</v>
      </c>
      <c r="AP52" s="4">
        <v>113.7415511</v>
      </c>
      <c r="AQ52" s="4">
        <v>65.003482939999998</v>
      </c>
      <c r="AR52" s="4">
        <v>143.30416589999999</v>
      </c>
      <c r="AS52" s="4">
        <v>229.0978638</v>
      </c>
      <c r="AT52" s="4">
        <v>47.094518030000003</v>
      </c>
      <c r="AU52" s="4">
        <v>159.1351659</v>
      </c>
      <c r="AV52" s="4">
        <v>156.82378679999999</v>
      </c>
      <c r="AW52" s="4">
        <v>109.46627700000001</v>
      </c>
      <c r="AX52" s="4">
        <v>156.52307400000001</v>
      </c>
      <c r="AY52" s="4">
        <v>172.39185520000001</v>
      </c>
      <c r="AZ52" s="4">
        <v>83.981027510000004</v>
      </c>
      <c r="BA52" s="4">
        <v>86.989337039999995</v>
      </c>
      <c r="BB52" s="4">
        <v>112.1421636</v>
      </c>
      <c r="BC52" s="4">
        <v>51.70496387</v>
      </c>
      <c r="BD52" s="4">
        <v>71.110544739999995</v>
      </c>
      <c r="BE52" s="4">
        <v>199.706154</v>
      </c>
      <c r="BF52" s="4">
        <v>33.774463650000001</v>
      </c>
      <c r="BG52" s="4">
        <v>236.86420910000001</v>
      </c>
      <c r="BH52" s="4">
        <v>288.44709840000002</v>
      </c>
      <c r="BI52" s="4">
        <v>96.493718180000002</v>
      </c>
      <c r="BJ52" s="4">
        <v>119.9390097</v>
      </c>
      <c r="BK52" s="4">
        <v>223.63080239999999</v>
      </c>
      <c r="BL52" s="4">
        <v>109.28091480000001</v>
      </c>
      <c r="BM52" s="4">
        <v>187.7838879</v>
      </c>
      <c r="BN52" s="4">
        <v>216.20430920000001</v>
      </c>
      <c r="BO52" s="4">
        <v>75.076490000000007</v>
      </c>
      <c r="BP52" s="4">
        <v>107.8694666</v>
      </c>
      <c r="BQ52" s="4">
        <v>658.89179769999998</v>
      </c>
      <c r="BR52" s="4">
        <v>107.06247519999999</v>
      </c>
      <c r="BS52" s="4">
        <v>151.4693192</v>
      </c>
      <c r="BT52" s="4">
        <v>328.71277250000003</v>
      </c>
      <c r="BU52" s="4">
        <v>93.931408680000004</v>
      </c>
      <c r="BV52" s="4">
        <v>296.52586559999997</v>
      </c>
      <c r="BW52" s="4">
        <v>450.96186219999998</v>
      </c>
      <c r="BX52" s="4">
        <v>103.4867508</v>
      </c>
      <c r="BY52" s="4">
        <v>56.388890140000001</v>
      </c>
      <c r="BZ52" s="4">
        <v>194.73301860000001</v>
      </c>
      <c r="CA52" s="4">
        <v>112.5920622</v>
      </c>
      <c r="CB52" s="4">
        <v>46.775087620000001</v>
      </c>
      <c r="CC52" s="4">
        <v>445.25524150000001</v>
      </c>
      <c r="CD52" s="4">
        <v>130.61924189999999</v>
      </c>
      <c r="CE52" s="4">
        <v>186.61002869999999</v>
      </c>
      <c r="CF52" s="4">
        <v>318.6726438</v>
      </c>
      <c r="CG52" s="4">
        <v>76.250370869999998</v>
      </c>
    </row>
    <row r="53" spans="1:85" x14ac:dyDescent="0.25">
      <c r="A53" s="4" t="s">
        <v>138</v>
      </c>
      <c r="B53" s="4">
        <v>240.50654990000001</v>
      </c>
      <c r="C53" s="4">
        <v>206.7630528</v>
      </c>
      <c r="D53" s="4">
        <v>170.56664090000001</v>
      </c>
      <c r="E53" s="4">
        <v>208.8830926</v>
      </c>
      <c r="F53" s="4">
        <v>131.8204638</v>
      </c>
      <c r="G53" s="4">
        <v>118.4116415</v>
      </c>
      <c r="H53" s="4">
        <v>201.61995210000001</v>
      </c>
      <c r="I53" s="4">
        <v>190.64057249999999</v>
      </c>
      <c r="J53" s="4">
        <v>145.680083</v>
      </c>
      <c r="K53" s="4">
        <v>58.054360420000002</v>
      </c>
      <c r="L53" s="4">
        <v>203.04697139999999</v>
      </c>
      <c r="M53" s="4">
        <v>169.5316201</v>
      </c>
      <c r="N53" s="4">
        <v>106.79313209999999</v>
      </c>
      <c r="O53" s="4">
        <v>21.739825679999999</v>
      </c>
      <c r="P53" s="4">
        <v>97.334294150000005</v>
      </c>
      <c r="Q53" s="4">
        <v>307.55973760000001</v>
      </c>
      <c r="R53" s="4">
        <v>133.5106902</v>
      </c>
      <c r="S53" s="4">
        <v>128.06967280000001</v>
      </c>
      <c r="T53" s="4">
        <v>83.583403399999995</v>
      </c>
      <c r="U53" s="4">
        <v>103.91214479999999</v>
      </c>
      <c r="V53" s="4">
        <v>109.25218340000001</v>
      </c>
      <c r="W53" s="4">
        <v>364.06604870000001</v>
      </c>
      <c r="X53" s="4">
        <v>275.57772519999997</v>
      </c>
      <c r="Y53" s="4">
        <v>171.50208000000001</v>
      </c>
      <c r="Z53" s="4">
        <v>57.394390999999999</v>
      </c>
      <c r="AA53" s="4">
        <v>32.596820729999997</v>
      </c>
      <c r="AB53" s="4">
        <v>76.250917680000001</v>
      </c>
      <c r="AC53" s="4">
        <v>133.48492110000001</v>
      </c>
      <c r="AD53" s="4">
        <v>491.9263421</v>
      </c>
      <c r="AE53" s="4">
        <v>244.96360809999999</v>
      </c>
      <c r="AF53" s="4">
        <v>232.91897499999999</v>
      </c>
      <c r="AG53" s="4">
        <v>134.1414197</v>
      </c>
      <c r="AH53" s="4">
        <v>144.604623</v>
      </c>
      <c r="AI53" s="4">
        <v>142.3002382</v>
      </c>
      <c r="AJ53" s="4">
        <v>102.4641999</v>
      </c>
      <c r="AK53" s="4">
        <v>112.4779516</v>
      </c>
      <c r="AL53" s="4">
        <v>92.29492596</v>
      </c>
      <c r="AM53" s="4">
        <v>76.763107289999994</v>
      </c>
      <c r="AN53" s="4">
        <v>89.150628019999999</v>
      </c>
      <c r="AO53" s="4">
        <v>242.95287010000001</v>
      </c>
      <c r="AP53" s="4">
        <v>72.73939498</v>
      </c>
      <c r="AQ53" s="4">
        <v>94.925273970000006</v>
      </c>
      <c r="AR53" s="4">
        <v>389.44464540000001</v>
      </c>
      <c r="AS53" s="4">
        <v>484.22294499999998</v>
      </c>
      <c r="AT53" s="4">
        <v>116.64716780000001</v>
      </c>
      <c r="AU53" s="4">
        <v>194.5358918</v>
      </c>
      <c r="AV53" s="4">
        <v>216.68522089999999</v>
      </c>
      <c r="AW53" s="4">
        <v>132.70506829999999</v>
      </c>
      <c r="AX53" s="4">
        <v>498.35470279999998</v>
      </c>
      <c r="AY53" s="4">
        <v>318.86180560000003</v>
      </c>
      <c r="AZ53" s="4">
        <v>158.5240464</v>
      </c>
      <c r="BA53" s="4">
        <v>414.10327769999998</v>
      </c>
      <c r="BB53" s="4">
        <v>281.08998639999999</v>
      </c>
      <c r="BC53" s="4">
        <v>156.33435729999999</v>
      </c>
      <c r="BD53" s="4">
        <v>153.40514229999999</v>
      </c>
      <c r="BE53" s="4">
        <v>48.793167660000002</v>
      </c>
      <c r="BF53" s="4">
        <v>66.973126100000002</v>
      </c>
      <c r="BG53" s="4">
        <v>126.6755326</v>
      </c>
      <c r="BH53" s="4">
        <v>379.61791260000001</v>
      </c>
      <c r="BI53" s="4">
        <v>157.06043299999999</v>
      </c>
      <c r="BJ53" s="4">
        <v>326.23949240000002</v>
      </c>
      <c r="BK53" s="4">
        <v>592.58349710000005</v>
      </c>
      <c r="BL53" s="4">
        <v>262.56723460000001</v>
      </c>
      <c r="BM53" s="4">
        <v>392.3374579</v>
      </c>
      <c r="BN53" s="4">
        <v>595.97163320000004</v>
      </c>
      <c r="BO53" s="4">
        <v>162.72116399999999</v>
      </c>
      <c r="BP53" s="4">
        <v>62.411119970000001</v>
      </c>
      <c r="BQ53" s="4">
        <v>190.98134569999999</v>
      </c>
      <c r="BR53" s="4">
        <v>72.810172089999995</v>
      </c>
      <c r="BS53" s="4">
        <v>137.48971789999999</v>
      </c>
      <c r="BT53" s="4">
        <v>297.77502650000002</v>
      </c>
      <c r="BU53" s="4">
        <v>138.8432311</v>
      </c>
      <c r="BV53" s="4">
        <v>145.7517938</v>
      </c>
      <c r="BW53" s="4">
        <v>118.3603548</v>
      </c>
      <c r="BX53" s="4">
        <v>66.499876929999999</v>
      </c>
      <c r="BY53" s="4">
        <v>108.90254109999999</v>
      </c>
      <c r="BZ53" s="4">
        <v>125.2309939</v>
      </c>
      <c r="CA53" s="4">
        <v>80.964088529999998</v>
      </c>
      <c r="CB53" s="4">
        <v>55.040083889999998</v>
      </c>
      <c r="CC53" s="4">
        <v>410.2089972</v>
      </c>
      <c r="CD53" s="4">
        <v>119.3659377</v>
      </c>
      <c r="CE53" s="4">
        <v>332.32952740000002</v>
      </c>
      <c r="CF53" s="4">
        <v>259.34314549999999</v>
      </c>
      <c r="CG53" s="4">
        <v>146.86890260000001</v>
      </c>
    </row>
    <row r="54" spans="1:85" x14ac:dyDescent="0.25">
      <c r="A54" s="4" t="s">
        <v>149</v>
      </c>
      <c r="B54" s="4">
        <v>465.85649940000002</v>
      </c>
      <c r="C54" s="4">
        <v>349.1585379</v>
      </c>
      <c r="D54" s="4">
        <v>347.32690989999998</v>
      </c>
      <c r="E54" s="4">
        <v>491.6155948</v>
      </c>
      <c r="F54" s="4">
        <v>217.7572322</v>
      </c>
      <c r="G54" s="4">
        <v>275.23969510000001</v>
      </c>
      <c r="H54" s="4">
        <v>691.84202830000004</v>
      </c>
      <c r="I54" s="4">
        <v>360.78904189999997</v>
      </c>
      <c r="J54" s="4">
        <v>461.23862930000001</v>
      </c>
      <c r="K54" s="4">
        <v>857.81300920000001</v>
      </c>
      <c r="L54" s="4">
        <v>262.68342469999999</v>
      </c>
      <c r="M54" s="4">
        <v>237.38769690000001</v>
      </c>
      <c r="N54" s="4">
        <v>249.07392569999999</v>
      </c>
      <c r="O54" s="4">
        <v>16.019698569999999</v>
      </c>
      <c r="P54" s="4">
        <v>130.6455507</v>
      </c>
      <c r="Q54" s="4">
        <v>632.7906213</v>
      </c>
      <c r="R54" s="4">
        <v>244.70448300000001</v>
      </c>
      <c r="S54" s="4">
        <v>200.28934290000001</v>
      </c>
      <c r="T54" s="4">
        <v>139.2644402</v>
      </c>
      <c r="U54" s="4">
        <v>166.84538480000001</v>
      </c>
      <c r="V54" s="4">
        <v>166.80785789999999</v>
      </c>
      <c r="W54" s="4">
        <v>622.90515519999997</v>
      </c>
      <c r="X54" s="4">
        <v>294.67135839999997</v>
      </c>
      <c r="Y54" s="4">
        <v>195.20420369999999</v>
      </c>
      <c r="Z54" s="4">
        <v>91.021732510000007</v>
      </c>
      <c r="AA54" s="4">
        <v>331.65154569999999</v>
      </c>
      <c r="AB54" s="4">
        <v>89.575027849999998</v>
      </c>
      <c r="AC54" s="4">
        <v>564.39672849999999</v>
      </c>
      <c r="AD54" s="4">
        <v>1072.087029</v>
      </c>
      <c r="AE54" s="4">
        <v>521.13846999999998</v>
      </c>
      <c r="AF54" s="4">
        <v>396.13724569999999</v>
      </c>
      <c r="AG54" s="4">
        <v>132.53295869999999</v>
      </c>
      <c r="AH54" s="4">
        <v>162.3827062</v>
      </c>
      <c r="AI54" s="4">
        <v>637.20232820000001</v>
      </c>
      <c r="AJ54" s="4">
        <v>162.03137129999999</v>
      </c>
      <c r="AK54" s="4">
        <v>399.24707059999997</v>
      </c>
      <c r="AL54" s="4">
        <v>184.37604289999999</v>
      </c>
      <c r="AM54" s="4">
        <v>148.2815348</v>
      </c>
      <c r="AN54" s="4">
        <v>87.414796050000007</v>
      </c>
      <c r="AO54" s="4">
        <v>517.29934230000003</v>
      </c>
      <c r="AP54" s="4">
        <v>179.1934679</v>
      </c>
      <c r="AQ54" s="4">
        <v>145.7266242</v>
      </c>
      <c r="AR54" s="4">
        <v>508.04102699999999</v>
      </c>
      <c r="AS54" s="4">
        <v>704.62040309999998</v>
      </c>
      <c r="AT54" s="4">
        <v>185.5432189</v>
      </c>
      <c r="AU54" s="4">
        <v>571.99503660000005</v>
      </c>
      <c r="AV54" s="4">
        <v>543.98549400000002</v>
      </c>
      <c r="AW54" s="4">
        <v>258.33862040000002</v>
      </c>
      <c r="AX54" s="4">
        <v>1107.4246310000001</v>
      </c>
      <c r="AY54" s="4">
        <v>419.3382876</v>
      </c>
      <c r="AZ54" s="4">
        <v>319.05212879999999</v>
      </c>
      <c r="BA54" s="4">
        <v>740.27741909999997</v>
      </c>
      <c r="BB54" s="4">
        <v>412.73261150000002</v>
      </c>
      <c r="BC54" s="4">
        <v>401.04291480000001</v>
      </c>
      <c r="BD54" s="4">
        <v>100.0482907</v>
      </c>
      <c r="BE54" s="4">
        <v>394.00506330000002</v>
      </c>
      <c r="BF54" s="4">
        <v>53.689907519999998</v>
      </c>
      <c r="BG54" s="4">
        <v>633.65271419999999</v>
      </c>
      <c r="BH54" s="4">
        <v>212.8043811</v>
      </c>
      <c r="BI54" s="4">
        <v>250.81695260000001</v>
      </c>
      <c r="BJ54" s="4">
        <v>478.72797420000001</v>
      </c>
      <c r="BK54" s="4">
        <v>293.46641399999999</v>
      </c>
      <c r="BL54" s="4">
        <v>259.50687520000002</v>
      </c>
      <c r="BM54" s="4">
        <v>490.09514910000001</v>
      </c>
      <c r="BN54" s="4">
        <v>259.0414068</v>
      </c>
      <c r="BO54" s="4">
        <v>128.74683949999999</v>
      </c>
      <c r="BP54" s="4">
        <v>438.43481910000003</v>
      </c>
      <c r="BQ54" s="4">
        <v>1533.2488860000001</v>
      </c>
      <c r="BR54" s="4">
        <v>288.63897320000001</v>
      </c>
      <c r="BS54" s="4">
        <v>467.97315759999998</v>
      </c>
      <c r="BT54" s="4">
        <v>261.3098134</v>
      </c>
      <c r="BU54" s="4">
        <v>103.92417039999999</v>
      </c>
      <c r="BV54" s="4">
        <v>796.99070570000003</v>
      </c>
      <c r="BW54" s="4">
        <v>770.94201210000006</v>
      </c>
      <c r="BX54" s="4">
        <v>181.81520259999999</v>
      </c>
      <c r="BY54" s="4">
        <v>65.735378479999994</v>
      </c>
      <c r="BZ54" s="4">
        <v>59.982348610000003</v>
      </c>
      <c r="CA54" s="4">
        <v>139.6529658</v>
      </c>
      <c r="CB54" s="4">
        <v>70.225561589999998</v>
      </c>
      <c r="CC54" s="4">
        <v>304.52048189999999</v>
      </c>
      <c r="CD54" s="4">
        <v>190.33681290000001</v>
      </c>
      <c r="CE54" s="4">
        <v>497.1145808</v>
      </c>
      <c r="CF54" s="4">
        <v>242.8421017</v>
      </c>
      <c r="CG54" s="4">
        <v>116.4021442</v>
      </c>
    </row>
    <row r="55" spans="1:85" x14ac:dyDescent="0.25">
      <c r="A55" s="4" t="s">
        <v>132</v>
      </c>
      <c r="B55" s="4">
        <v>369.85881389999997</v>
      </c>
      <c r="C55" s="4">
        <v>143.06991160000001</v>
      </c>
      <c r="D55" s="4">
        <v>116.9114419</v>
      </c>
      <c r="E55" s="4">
        <v>76.182591900000006</v>
      </c>
      <c r="F55" s="4">
        <v>64.011856469999998</v>
      </c>
      <c r="G55" s="4">
        <v>64.083417620000006</v>
      </c>
      <c r="H55" s="4">
        <v>204.60730530000001</v>
      </c>
      <c r="I55" s="4">
        <v>117.6474724</v>
      </c>
      <c r="J55" s="4">
        <v>72.999642129999998</v>
      </c>
      <c r="K55" s="4">
        <v>250.87234409999999</v>
      </c>
      <c r="L55" s="4">
        <v>84.433233470000005</v>
      </c>
      <c r="M55" s="4">
        <v>49.679690569999998</v>
      </c>
      <c r="N55" s="4">
        <v>112.3527469</v>
      </c>
      <c r="O55" s="4">
        <v>156.48328599999999</v>
      </c>
      <c r="P55" s="4">
        <v>46.21940575</v>
      </c>
      <c r="Q55" s="4">
        <v>162.40301239999999</v>
      </c>
      <c r="R55" s="4">
        <v>234.22763599999999</v>
      </c>
      <c r="S55" s="4">
        <v>123.8252365</v>
      </c>
      <c r="T55" s="4">
        <v>31.070270369999999</v>
      </c>
      <c r="U55" s="4">
        <v>109.2321683</v>
      </c>
      <c r="V55" s="4">
        <v>102.3712488</v>
      </c>
      <c r="W55" s="4">
        <v>192.82338899999999</v>
      </c>
      <c r="X55" s="4">
        <v>222.28269</v>
      </c>
      <c r="Y55" s="4">
        <v>87.345372339999997</v>
      </c>
      <c r="Z55" s="4">
        <v>83.48512599</v>
      </c>
      <c r="AA55" s="4">
        <v>56.799106799999997</v>
      </c>
      <c r="AB55" s="4">
        <v>69.012895220000004</v>
      </c>
      <c r="AC55" s="4">
        <v>31.817436140000002</v>
      </c>
      <c r="AD55" s="4">
        <v>337.4333828</v>
      </c>
      <c r="AE55" s="4">
        <v>78.051231889999997</v>
      </c>
      <c r="AF55" s="4">
        <v>289.89658329999997</v>
      </c>
      <c r="AG55" s="4">
        <v>104.93785680000001</v>
      </c>
      <c r="AH55" s="4">
        <v>114.3113488</v>
      </c>
      <c r="AI55" s="4">
        <v>28.528690619999999</v>
      </c>
      <c r="AJ55" s="4">
        <v>21.25885749</v>
      </c>
      <c r="AK55" s="4">
        <v>39.351694799999997</v>
      </c>
      <c r="AL55" s="4">
        <v>197.0918715</v>
      </c>
      <c r="AM55" s="4">
        <v>94.514041649999996</v>
      </c>
      <c r="AN55" s="4">
        <v>76.969770389999994</v>
      </c>
      <c r="AO55" s="4">
        <v>179.64299120000001</v>
      </c>
      <c r="AP55" s="4">
        <v>14.68194654</v>
      </c>
      <c r="AQ55" s="4">
        <v>38.494209150000003</v>
      </c>
      <c r="AR55" s="4">
        <v>131.33535620000001</v>
      </c>
      <c r="AS55" s="4">
        <v>62.47902826</v>
      </c>
      <c r="AT55" s="4">
        <v>20.981123749999998</v>
      </c>
      <c r="AU55" s="4">
        <v>43.192304800000002</v>
      </c>
      <c r="AV55" s="4">
        <v>81.645292299999994</v>
      </c>
      <c r="AW55" s="4">
        <v>82.727591270000005</v>
      </c>
      <c r="AX55" s="4">
        <v>221.03964239999999</v>
      </c>
      <c r="AY55" s="4">
        <v>75.472023899999996</v>
      </c>
      <c r="AZ55" s="4">
        <v>76.96690529</v>
      </c>
      <c r="BA55" s="4">
        <v>89.290835029999997</v>
      </c>
      <c r="BB55" s="4">
        <v>91.470652700000002</v>
      </c>
      <c r="BC55" s="4">
        <v>77.049782089999994</v>
      </c>
      <c r="BD55" s="4">
        <v>141.57918169999999</v>
      </c>
      <c r="BE55" s="4">
        <v>51.939990229999999</v>
      </c>
      <c r="BF55" s="4">
        <v>154.2990542</v>
      </c>
      <c r="BG55" s="4">
        <v>106.9043267</v>
      </c>
      <c r="BH55" s="4">
        <v>196.39648579999999</v>
      </c>
      <c r="BI55" s="4">
        <v>124.43575199999999</v>
      </c>
      <c r="BJ55" s="4">
        <v>204.90832169999999</v>
      </c>
      <c r="BK55" s="4">
        <v>217.42636490000001</v>
      </c>
      <c r="BL55" s="4">
        <v>115.4550034</v>
      </c>
      <c r="BM55" s="4">
        <v>143.8448745</v>
      </c>
      <c r="BN55" s="4">
        <v>169.04403679999999</v>
      </c>
      <c r="BO55" s="4">
        <v>63.314512720000003</v>
      </c>
      <c r="BP55" s="4">
        <v>27.83993414</v>
      </c>
      <c r="BQ55" s="4">
        <v>75.967102130000001</v>
      </c>
      <c r="BR55" s="4">
        <v>53.243727249999999</v>
      </c>
      <c r="BS55" s="4">
        <v>51.772493230000002</v>
      </c>
      <c r="BT55" s="4">
        <v>123.46330639999999</v>
      </c>
      <c r="BU55" s="4">
        <v>73.23307543</v>
      </c>
      <c r="BV55" s="4">
        <v>89.439977170000006</v>
      </c>
      <c r="BW55" s="4">
        <v>52.52801942</v>
      </c>
      <c r="BX55" s="4">
        <v>102.4108052</v>
      </c>
      <c r="BY55" s="4">
        <v>103.3585441</v>
      </c>
      <c r="BZ55" s="4">
        <v>144.73388829999999</v>
      </c>
      <c r="CA55" s="4">
        <v>41.92026199</v>
      </c>
      <c r="CB55" s="4">
        <v>136.3995098</v>
      </c>
      <c r="CC55" s="4">
        <v>224.95469299999999</v>
      </c>
      <c r="CD55" s="4">
        <v>148.39037350000001</v>
      </c>
      <c r="CE55" s="4">
        <v>308.6454157</v>
      </c>
      <c r="CF55" s="4">
        <v>198.9310424</v>
      </c>
      <c r="CG55" s="4">
        <v>72.065725430000001</v>
      </c>
    </row>
    <row r="56" spans="1:85" x14ac:dyDescent="0.25">
      <c r="A56" s="4" t="s">
        <v>133</v>
      </c>
      <c r="B56" s="4">
        <v>271.56406040000002</v>
      </c>
      <c r="C56" s="4">
        <v>233.1608281</v>
      </c>
      <c r="D56" s="4">
        <v>182.67098200000001</v>
      </c>
      <c r="E56" s="4">
        <v>273.24636700000002</v>
      </c>
      <c r="F56" s="4">
        <v>152.70619379999999</v>
      </c>
      <c r="G56" s="4">
        <v>207.25186170000001</v>
      </c>
      <c r="H56" s="4">
        <v>274.91044529999999</v>
      </c>
      <c r="I56" s="4">
        <v>143.97915810000001</v>
      </c>
      <c r="J56" s="4">
        <v>114.20122720000001</v>
      </c>
      <c r="K56" s="4">
        <v>310.25751430000003</v>
      </c>
      <c r="L56" s="4">
        <v>115.3236101</v>
      </c>
      <c r="M56" s="4">
        <v>118.6817563</v>
      </c>
      <c r="N56" s="4">
        <v>821.89792980000004</v>
      </c>
      <c r="O56" s="4">
        <v>41.106604470000001</v>
      </c>
      <c r="P56" s="4">
        <v>406.347825</v>
      </c>
      <c r="Q56" s="4">
        <v>1087.5185289999999</v>
      </c>
      <c r="R56" s="4">
        <v>620.85739079999996</v>
      </c>
      <c r="S56" s="4">
        <v>494.26024790000002</v>
      </c>
      <c r="T56" s="4">
        <v>370.23064490000002</v>
      </c>
      <c r="U56" s="4">
        <v>277.54366149999998</v>
      </c>
      <c r="V56" s="4">
        <v>361.54678919999998</v>
      </c>
      <c r="W56" s="4">
        <v>943.48635339999998</v>
      </c>
      <c r="X56" s="4">
        <v>629.49173819999999</v>
      </c>
      <c r="Y56" s="4">
        <v>357.33608909999998</v>
      </c>
      <c r="Z56" s="4">
        <v>328.7170223</v>
      </c>
      <c r="AA56" s="4">
        <v>334.28688060000002</v>
      </c>
      <c r="AB56" s="4">
        <v>515.88520860000006</v>
      </c>
      <c r="AC56" s="4">
        <v>336.74617669999998</v>
      </c>
      <c r="AD56" s="4">
        <v>362.50719989999999</v>
      </c>
      <c r="AE56" s="4">
        <v>511.57545720000002</v>
      </c>
      <c r="AF56" s="4">
        <v>1102.9993589999999</v>
      </c>
      <c r="AG56" s="4">
        <v>334.29637689999998</v>
      </c>
      <c r="AH56" s="4">
        <v>425.84004290000001</v>
      </c>
      <c r="AI56" s="4">
        <v>1086.34726</v>
      </c>
      <c r="AJ56" s="4">
        <v>426.78694130000002</v>
      </c>
      <c r="AK56" s="4">
        <v>565.7517732</v>
      </c>
      <c r="AL56" s="4">
        <v>272.29329089999999</v>
      </c>
      <c r="AM56" s="4">
        <v>246.4361246</v>
      </c>
      <c r="AN56" s="4">
        <v>235.93739969999999</v>
      </c>
      <c r="AO56" s="4">
        <v>445.51547019999998</v>
      </c>
      <c r="AP56" s="4">
        <v>288.28519740000002</v>
      </c>
      <c r="AQ56" s="4">
        <v>144.5882173</v>
      </c>
      <c r="AR56" s="4">
        <v>129.89958419999999</v>
      </c>
      <c r="AS56" s="4">
        <v>234.29232089999999</v>
      </c>
      <c r="AT56" s="4">
        <v>82.611751990000002</v>
      </c>
      <c r="AU56" s="4">
        <v>170.8804878</v>
      </c>
      <c r="AV56" s="4">
        <v>274.26160090000002</v>
      </c>
      <c r="AW56" s="4">
        <v>264.77815800000002</v>
      </c>
      <c r="AX56" s="4">
        <v>889.96007510000004</v>
      </c>
      <c r="AY56" s="4">
        <v>153.39539260000001</v>
      </c>
      <c r="AZ56" s="4">
        <v>164.48544440000001</v>
      </c>
      <c r="BA56" s="4">
        <v>401.88444500000003</v>
      </c>
      <c r="BB56" s="4">
        <v>225.76526419999999</v>
      </c>
      <c r="BC56" s="4">
        <v>169.1448997</v>
      </c>
      <c r="BD56" s="4">
        <v>786.47278100000005</v>
      </c>
      <c r="BE56" s="4">
        <v>881.59780890000002</v>
      </c>
      <c r="BF56" s="4">
        <v>297.64798710000002</v>
      </c>
      <c r="BG56" s="4">
        <v>1440.018679</v>
      </c>
      <c r="BH56" s="4">
        <v>746.16458709999995</v>
      </c>
      <c r="BI56" s="4">
        <v>401.97738040000002</v>
      </c>
      <c r="BJ56" s="4">
        <v>706.28602209999997</v>
      </c>
      <c r="BK56" s="4">
        <v>782.30582549999997</v>
      </c>
      <c r="BL56" s="4">
        <v>612.56628049999995</v>
      </c>
      <c r="BM56" s="4">
        <v>987.4378375</v>
      </c>
      <c r="BN56" s="4">
        <v>347.32134079999997</v>
      </c>
      <c r="BO56" s="4">
        <v>312.79225700000001</v>
      </c>
      <c r="BP56" s="4">
        <v>317.31483709999998</v>
      </c>
      <c r="BQ56" s="4">
        <v>2856.2138930000001</v>
      </c>
      <c r="BR56" s="4">
        <v>347.5669638</v>
      </c>
      <c r="BS56" s="4">
        <v>437.41239309999997</v>
      </c>
      <c r="BT56" s="4">
        <v>510.24365890000001</v>
      </c>
      <c r="BU56" s="4">
        <v>225.47690159999999</v>
      </c>
      <c r="BV56" s="4">
        <v>891.10284669999999</v>
      </c>
      <c r="BW56" s="4">
        <v>851.30609860000004</v>
      </c>
      <c r="BX56" s="4">
        <v>195.76320010000001</v>
      </c>
      <c r="BY56" s="4">
        <v>642.57988160000002</v>
      </c>
      <c r="BZ56" s="4">
        <v>741.94886180000003</v>
      </c>
      <c r="CA56" s="4">
        <v>299.04267019999998</v>
      </c>
      <c r="CB56" s="4">
        <v>508.79730360000002</v>
      </c>
      <c r="CC56" s="4">
        <v>863.52985620000004</v>
      </c>
      <c r="CD56" s="4">
        <v>388.915053</v>
      </c>
      <c r="CE56" s="4">
        <v>685.64896650000003</v>
      </c>
      <c r="CF56" s="4">
        <v>472.5034248</v>
      </c>
      <c r="CG56" s="4">
        <v>273.79762950000003</v>
      </c>
    </row>
    <row r="57" spans="1:85" x14ac:dyDescent="0.25">
      <c r="A57" s="4" t="s">
        <v>172</v>
      </c>
      <c r="B57" s="4">
        <v>721.30544889999999</v>
      </c>
      <c r="C57" s="4">
        <v>201.23708289999999</v>
      </c>
      <c r="D57" s="4">
        <v>249.09968000000001</v>
      </c>
      <c r="E57" s="4">
        <v>492.07531729999999</v>
      </c>
      <c r="F57" s="4">
        <v>180.01807959999999</v>
      </c>
      <c r="G57" s="4">
        <v>245.7402769</v>
      </c>
      <c r="H57" s="4">
        <v>409.50697630000002</v>
      </c>
      <c r="I57" s="4">
        <v>164.883129</v>
      </c>
      <c r="J57" s="4">
        <v>244.61283589999999</v>
      </c>
      <c r="K57" s="4">
        <v>923.59005509999997</v>
      </c>
      <c r="L57" s="4">
        <v>286.70782150000002</v>
      </c>
      <c r="M57" s="4">
        <v>252.15390930000001</v>
      </c>
      <c r="N57" s="4">
        <v>669.69193959999996</v>
      </c>
      <c r="O57" s="4">
        <v>43.008509629999999</v>
      </c>
      <c r="P57" s="4">
        <v>408.30827499999998</v>
      </c>
      <c r="Q57" s="4">
        <v>1312.9421669999999</v>
      </c>
      <c r="R57" s="4">
        <v>443.43433909999999</v>
      </c>
      <c r="S57" s="4">
        <v>524.201052</v>
      </c>
      <c r="T57" s="4">
        <v>262.73136060000002</v>
      </c>
      <c r="U57" s="4">
        <v>155.58342519999999</v>
      </c>
      <c r="V57" s="4">
        <v>252.37260380000001</v>
      </c>
      <c r="W57" s="4">
        <v>1133.8904110000001</v>
      </c>
      <c r="X57" s="4">
        <v>446.7180907</v>
      </c>
      <c r="Y57" s="4">
        <v>430.12024309999998</v>
      </c>
      <c r="Z57" s="4">
        <v>207.3429352</v>
      </c>
      <c r="AA57" s="4">
        <v>231.07916489999999</v>
      </c>
      <c r="AB57" s="4">
        <v>274.00652830000001</v>
      </c>
      <c r="AC57" s="4">
        <v>882.9444072</v>
      </c>
      <c r="AD57" s="4">
        <v>616.35476979999999</v>
      </c>
      <c r="AE57" s="4">
        <v>862.97497109999995</v>
      </c>
      <c r="AF57" s="4">
        <v>1054.606074</v>
      </c>
      <c r="AG57" s="4">
        <v>341.29169819999998</v>
      </c>
      <c r="AH57" s="4">
        <v>520.64918009999997</v>
      </c>
      <c r="AI57" s="4">
        <v>1381.2236230000001</v>
      </c>
      <c r="AJ57" s="4">
        <v>442.08112269999998</v>
      </c>
      <c r="AK57" s="4">
        <v>1592.532935</v>
      </c>
      <c r="AL57" s="4">
        <v>369.06419080000001</v>
      </c>
      <c r="AM57" s="4">
        <v>282.65229319999997</v>
      </c>
      <c r="AN57" s="4">
        <v>324.29175320000002</v>
      </c>
      <c r="AO57" s="4">
        <v>682.64883699999996</v>
      </c>
      <c r="AP57" s="4">
        <v>333.8188275</v>
      </c>
      <c r="AQ57" s="4">
        <v>205.81391730000001</v>
      </c>
      <c r="AR57" s="4">
        <v>1233.7779390000001</v>
      </c>
      <c r="AS57" s="4">
        <v>232.23076230000001</v>
      </c>
      <c r="AT57" s="4">
        <v>148.88153449999999</v>
      </c>
      <c r="AU57" s="4">
        <v>754.61928520000004</v>
      </c>
      <c r="AV57" s="4">
        <v>224.2656666</v>
      </c>
      <c r="AW57" s="4">
        <v>296.77776340000003</v>
      </c>
      <c r="AX57" s="4">
        <v>1023.254192</v>
      </c>
      <c r="AY57" s="4">
        <v>232.58558160000001</v>
      </c>
      <c r="AZ57" s="4">
        <v>435.21746769999999</v>
      </c>
      <c r="BA57" s="4">
        <v>643.50564059999999</v>
      </c>
      <c r="BB57" s="4">
        <v>285.03320689999998</v>
      </c>
      <c r="BC57" s="4">
        <v>215.45394540000001</v>
      </c>
      <c r="BD57" s="4">
        <v>320.92742270000002</v>
      </c>
      <c r="BE57" s="4">
        <v>438.76771930000001</v>
      </c>
      <c r="BF57" s="4">
        <v>79.593959139999996</v>
      </c>
      <c r="BG57" s="4">
        <v>2223.8440399999999</v>
      </c>
      <c r="BH57" s="4">
        <v>538.09394239999995</v>
      </c>
      <c r="BI57" s="4">
        <v>598.55548869999996</v>
      </c>
      <c r="BJ57" s="4">
        <v>1191.9043349999999</v>
      </c>
      <c r="BK57" s="4">
        <v>366.47799229999998</v>
      </c>
      <c r="BL57" s="4">
        <v>759.21925169999997</v>
      </c>
      <c r="BM57" s="4">
        <v>850.59972210000001</v>
      </c>
      <c r="BN57" s="4">
        <v>293.90250040000001</v>
      </c>
      <c r="BO57" s="4">
        <v>429.22115100000002</v>
      </c>
      <c r="BP57" s="4">
        <v>660.85674719999997</v>
      </c>
      <c r="BQ57" s="4">
        <v>1330.003868</v>
      </c>
      <c r="BR57" s="4">
        <v>347.90572309999999</v>
      </c>
      <c r="BS57" s="4">
        <v>1596.6740480000001</v>
      </c>
      <c r="BT57" s="4">
        <v>566.43915790000005</v>
      </c>
      <c r="BU57" s="4">
        <v>428.10093080000001</v>
      </c>
      <c r="BV57" s="4">
        <v>1132.02064</v>
      </c>
      <c r="BW57" s="4">
        <v>475.4792784</v>
      </c>
      <c r="BX57" s="4">
        <v>276.6906644</v>
      </c>
      <c r="BY57" s="4">
        <v>281.14803970000003</v>
      </c>
      <c r="BZ57" s="4">
        <v>124.6247532</v>
      </c>
      <c r="CA57" s="4">
        <v>426.17601910000002</v>
      </c>
      <c r="CB57" s="4">
        <v>229.87329159999999</v>
      </c>
      <c r="CC57" s="4">
        <v>524.94881580000003</v>
      </c>
      <c r="CD57" s="4">
        <v>392.28458610000001</v>
      </c>
      <c r="CE57" s="4">
        <v>934.6810557</v>
      </c>
      <c r="CF57" s="4">
        <v>296.79999859999998</v>
      </c>
      <c r="CG57" s="4">
        <v>259.5623665</v>
      </c>
    </row>
    <row r="58" spans="1:85" x14ac:dyDescent="0.25">
      <c r="A58" s="4" t="s">
        <v>174</v>
      </c>
      <c r="B58" s="4">
        <v>712.95557559999997</v>
      </c>
      <c r="C58" s="4">
        <v>233.3446529</v>
      </c>
      <c r="D58" s="4">
        <v>226.86588950000001</v>
      </c>
      <c r="E58" s="4">
        <v>341.15035849999998</v>
      </c>
      <c r="F58" s="4">
        <v>168.9896158</v>
      </c>
      <c r="G58" s="4">
        <v>124.3534533</v>
      </c>
      <c r="H58" s="4">
        <v>302.9215413</v>
      </c>
      <c r="I58" s="4">
        <v>226.49655999999999</v>
      </c>
      <c r="J58" s="4">
        <v>196.4128508</v>
      </c>
      <c r="K58" s="4">
        <v>148.06389669999999</v>
      </c>
      <c r="L58" s="4">
        <v>244.69929719999999</v>
      </c>
      <c r="M58" s="4">
        <v>226.088258</v>
      </c>
      <c r="N58" s="4">
        <v>259.75498490000001</v>
      </c>
      <c r="O58" s="4">
        <v>67.818274000000002</v>
      </c>
      <c r="P58" s="4">
        <v>181.70648019999999</v>
      </c>
      <c r="Q58" s="4">
        <v>453.56255829999998</v>
      </c>
      <c r="R58" s="4">
        <v>206.1182641</v>
      </c>
      <c r="S58" s="4">
        <v>218.828307</v>
      </c>
      <c r="T58" s="4">
        <v>201.54639539999999</v>
      </c>
      <c r="U58" s="4">
        <v>100.3209961</v>
      </c>
      <c r="V58" s="4">
        <v>127.1044974</v>
      </c>
      <c r="W58" s="4">
        <v>411.58977970000001</v>
      </c>
      <c r="X58" s="4">
        <v>272.35481970000001</v>
      </c>
      <c r="Y58" s="4">
        <v>201.63837229999999</v>
      </c>
      <c r="Z58" s="4">
        <v>199.03144839999999</v>
      </c>
      <c r="AA58" s="4">
        <v>436.46445130000001</v>
      </c>
      <c r="AB58" s="4">
        <v>233.67511619999999</v>
      </c>
      <c r="AC58" s="4">
        <v>521.6529018</v>
      </c>
      <c r="AD58" s="4">
        <v>863.38953189999995</v>
      </c>
      <c r="AE58" s="4">
        <v>487.5837563</v>
      </c>
      <c r="AF58" s="4">
        <v>534.25457870000002</v>
      </c>
      <c r="AG58" s="4">
        <v>264.59680539999999</v>
      </c>
      <c r="AH58" s="4">
        <v>332.73063869999999</v>
      </c>
      <c r="AI58" s="4">
        <v>898.60717299999999</v>
      </c>
      <c r="AJ58" s="4">
        <v>229.8363272</v>
      </c>
      <c r="AK58" s="4">
        <v>488.8512834</v>
      </c>
      <c r="AL58" s="4">
        <v>278.64614230000001</v>
      </c>
      <c r="AM58" s="4">
        <v>170.08884470000001</v>
      </c>
      <c r="AN58" s="4">
        <v>172.0299503</v>
      </c>
      <c r="AO58" s="4">
        <v>844.95764150000002</v>
      </c>
      <c r="AP58" s="4">
        <v>396.8280833</v>
      </c>
      <c r="AQ58" s="4">
        <v>269.44549660000001</v>
      </c>
      <c r="AR58" s="4">
        <v>846.48401030000002</v>
      </c>
      <c r="AS58" s="4">
        <v>489.90916249999998</v>
      </c>
      <c r="AT58" s="4">
        <v>118.65145219999999</v>
      </c>
      <c r="AU58" s="4">
        <v>501.25356440000002</v>
      </c>
      <c r="AV58" s="4">
        <v>270.50282929999997</v>
      </c>
      <c r="AW58" s="4">
        <v>227.8030498</v>
      </c>
      <c r="AX58" s="4">
        <v>782.57107810000002</v>
      </c>
      <c r="AY58" s="4">
        <v>340.382451</v>
      </c>
      <c r="AZ58" s="4">
        <v>294.04024850000002</v>
      </c>
      <c r="BA58" s="4">
        <v>835.40064640000003</v>
      </c>
      <c r="BB58" s="4">
        <v>514.5453559</v>
      </c>
      <c r="BC58" s="4">
        <v>261.74105329999998</v>
      </c>
      <c r="BD58" s="4">
        <v>595.25586769999995</v>
      </c>
      <c r="BE58" s="4">
        <v>695.23986930000001</v>
      </c>
      <c r="BF58" s="4">
        <v>152.8934333</v>
      </c>
      <c r="BG58" s="4">
        <v>498.50819669999998</v>
      </c>
      <c r="BH58" s="4">
        <v>444.62378100000001</v>
      </c>
      <c r="BI58" s="4">
        <v>381.7667806</v>
      </c>
      <c r="BJ58" s="4">
        <v>650.34008410000001</v>
      </c>
      <c r="BK58" s="4">
        <v>640.70246950000001</v>
      </c>
      <c r="BL58" s="4">
        <v>292.6783428</v>
      </c>
      <c r="BM58" s="4">
        <v>670.41054120000001</v>
      </c>
      <c r="BN58" s="4">
        <v>598.38229660000002</v>
      </c>
      <c r="BO58" s="4">
        <v>241.64831169999999</v>
      </c>
      <c r="BP58" s="4">
        <v>585.43519809999998</v>
      </c>
      <c r="BQ58" s="4">
        <v>1259.0330409999999</v>
      </c>
      <c r="BR58" s="4">
        <v>283.38954510000002</v>
      </c>
      <c r="BS58" s="4">
        <v>672.33723799999996</v>
      </c>
      <c r="BT58" s="4">
        <v>561.77318270000001</v>
      </c>
      <c r="BU58" s="4">
        <v>295.81728709999999</v>
      </c>
      <c r="BV58" s="4">
        <v>390.50480599999997</v>
      </c>
      <c r="BW58" s="4">
        <v>435.72393820000002</v>
      </c>
      <c r="BX58" s="4">
        <v>126.2849622</v>
      </c>
      <c r="BY58" s="4">
        <v>227.7863298</v>
      </c>
      <c r="BZ58" s="4">
        <v>546.9284791</v>
      </c>
      <c r="CA58" s="4">
        <v>167.60850540000001</v>
      </c>
      <c r="CB58" s="4">
        <v>238.21412219999999</v>
      </c>
      <c r="CC58" s="4">
        <v>500.97618949999998</v>
      </c>
      <c r="CD58" s="4">
        <v>277.66660239999999</v>
      </c>
      <c r="CE58" s="4">
        <v>719.48711979999996</v>
      </c>
      <c r="CF58" s="4">
        <v>488.68142360000002</v>
      </c>
      <c r="CG58" s="4">
        <v>199.77581359999999</v>
      </c>
    </row>
    <row r="59" spans="1:85" x14ac:dyDescent="0.25">
      <c r="A59" s="4" t="s">
        <v>159</v>
      </c>
      <c r="B59" s="4">
        <v>187.5804837</v>
      </c>
      <c r="C59" s="4">
        <v>101.1512596</v>
      </c>
      <c r="D59" s="4">
        <v>137.6755465</v>
      </c>
      <c r="E59" s="4">
        <v>100.1758426</v>
      </c>
      <c r="F59" s="4">
        <v>104.5886124</v>
      </c>
      <c r="G59" s="4">
        <v>61.74407394</v>
      </c>
      <c r="H59" s="4">
        <v>135.292281</v>
      </c>
      <c r="I59" s="4">
        <v>121.29929079999999</v>
      </c>
      <c r="J59" s="4">
        <v>108.14923109999999</v>
      </c>
      <c r="K59" s="4">
        <v>85.769602140000003</v>
      </c>
      <c r="L59" s="4">
        <v>75.665202149999999</v>
      </c>
      <c r="M59" s="4">
        <v>68.882649729999997</v>
      </c>
      <c r="N59" s="4">
        <v>129.06354210000001</v>
      </c>
      <c r="O59" s="4">
        <v>58.773941829999998</v>
      </c>
      <c r="P59" s="4">
        <v>80.445231699999994</v>
      </c>
      <c r="Q59" s="4">
        <v>216.2919684</v>
      </c>
      <c r="R59" s="4">
        <v>109.25509529999999</v>
      </c>
      <c r="S59" s="4">
        <v>102.9487019</v>
      </c>
      <c r="T59" s="4">
        <v>105.1624837</v>
      </c>
      <c r="U59" s="4">
        <v>74.365038049999995</v>
      </c>
      <c r="V59" s="4">
        <v>67.533744010000007</v>
      </c>
      <c r="W59" s="4">
        <v>182.38837620000001</v>
      </c>
      <c r="X59" s="4">
        <v>135.22280359999999</v>
      </c>
      <c r="Y59" s="4">
        <v>124.5970846</v>
      </c>
      <c r="Z59" s="4">
        <v>60.890344880000001</v>
      </c>
      <c r="AA59" s="4">
        <v>128.94075040000001</v>
      </c>
      <c r="AB59" s="4">
        <v>65.727547290000004</v>
      </c>
      <c r="AC59" s="4">
        <v>271.9479551</v>
      </c>
      <c r="AD59" s="4">
        <v>229.31161829999999</v>
      </c>
      <c r="AE59" s="4">
        <v>191.13606050000001</v>
      </c>
      <c r="AF59" s="4">
        <v>190.29392899999999</v>
      </c>
      <c r="AG59" s="4">
        <v>113.7368532</v>
      </c>
      <c r="AH59" s="4">
        <v>108.40432060000001</v>
      </c>
      <c r="AI59" s="4">
        <v>157.2758968</v>
      </c>
      <c r="AJ59" s="4">
        <v>120.5292235</v>
      </c>
      <c r="AK59" s="4">
        <v>226.19153420000001</v>
      </c>
      <c r="AL59" s="4">
        <v>101.82296049999999</v>
      </c>
      <c r="AM59" s="4">
        <v>87.139087950000004</v>
      </c>
      <c r="AN59" s="4">
        <v>66.335335749999999</v>
      </c>
      <c r="AO59" s="4">
        <v>142.971474</v>
      </c>
      <c r="AP59" s="4">
        <v>125.99054870000001</v>
      </c>
      <c r="AQ59" s="4">
        <v>93.220985319999997</v>
      </c>
      <c r="AR59" s="4">
        <v>180.62707689999999</v>
      </c>
      <c r="AS59" s="4">
        <v>168.85101180000001</v>
      </c>
      <c r="AT59" s="4">
        <v>47.342728989999998</v>
      </c>
      <c r="AU59" s="4">
        <v>264.46032530000002</v>
      </c>
      <c r="AV59" s="4">
        <v>105.3503357</v>
      </c>
      <c r="AW59" s="4">
        <v>85.478596289999999</v>
      </c>
      <c r="AX59" s="4">
        <v>184.60729019999999</v>
      </c>
      <c r="AY59" s="4">
        <v>129.51013850000001</v>
      </c>
      <c r="AZ59" s="4">
        <v>90.453908870000006</v>
      </c>
      <c r="BA59" s="4">
        <v>164.08389650000001</v>
      </c>
      <c r="BB59" s="4">
        <v>114.9000273</v>
      </c>
      <c r="BC59" s="4">
        <v>66.97169178</v>
      </c>
      <c r="BD59" s="4">
        <v>173.44716869999999</v>
      </c>
      <c r="BE59" s="4">
        <v>147.13379090000001</v>
      </c>
      <c r="BF59" s="4">
        <v>48.26301728</v>
      </c>
      <c r="BG59" s="4">
        <v>238.87403660000001</v>
      </c>
      <c r="BH59" s="4">
        <v>103.7018755</v>
      </c>
      <c r="BI59" s="4">
        <v>102.603156</v>
      </c>
      <c r="BJ59" s="4">
        <v>156.55186409999999</v>
      </c>
      <c r="BK59" s="4">
        <v>144.57261779999999</v>
      </c>
      <c r="BL59" s="4">
        <v>103.1988856</v>
      </c>
      <c r="BM59" s="4">
        <v>202.8611822</v>
      </c>
      <c r="BN59" s="4">
        <v>103.23831010000001</v>
      </c>
      <c r="BO59" s="4">
        <v>80.787121760000005</v>
      </c>
      <c r="BP59" s="4">
        <v>201.2391557</v>
      </c>
      <c r="BQ59" s="4">
        <v>159.5425698</v>
      </c>
      <c r="BR59" s="4">
        <v>140.165065</v>
      </c>
      <c r="BS59" s="4">
        <v>148.40988659999999</v>
      </c>
      <c r="BT59" s="4">
        <v>163.50429270000001</v>
      </c>
      <c r="BU59" s="4">
        <v>83.69619179</v>
      </c>
      <c r="BV59" s="4">
        <v>262.85513580000003</v>
      </c>
      <c r="BW59" s="4">
        <v>211.35849709999999</v>
      </c>
      <c r="BX59" s="4">
        <v>103.2272851</v>
      </c>
      <c r="BY59" s="4">
        <v>88.341953689999997</v>
      </c>
      <c r="BZ59" s="4">
        <v>203.13831189999999</v>
      </c>
      <c r="CA59" s="4">
        <v>82.132967879999995</v>
      </c>
      <c r="CB59" s="4">
        <v>139.89901990000001</v>
      </c>
      <c r="CC59" s="4">
        <v>254.98600569999999</v>
      </c>
      <c r="CD59" s="4">
        <v>158.1660555</v>
      </c>
      <c r="CE59" s="4">
        <v>244.61773109999999</v>
      </c>
      <c r="CF59" s="4">
        <v>181.0155618</v>
      </c>
      <c r="CG59" s="4">
        <v>91.833374239999998</v>
      </c>
    </row>
    <row r="60" spans="1:85" x14ac:dyDescent="0.25">
      <c r="A60" s="4" t="s">
        <v>141</v>
      </c>
      <c r="B60" s="4">
        <v>302.37383290000002</v>
      </c>
      <c r="C60" s="4">
        <v>176.42907740000001</v>
      </c>
      <c r="D60" s="4">
        <v>172.1467772</v>
      </c>
      <c r="E60" s="4">
        <v>252.99203199999999</v>
      </c>
      <c r="F60" s="4">
        <v>189.08237389999999</v>
      </c>
      <c r="G60" s="4">
        <v>178.75595229999999</v>
      </c>
      <c r="H60" s="4">
        <v>356.18185749999998</v>
      </c>
      <c r="I60" s="4">
        <v>259.12184280000002</v>
      </c>
      <c r="J60" s="4">
        <v>274.75266379999999</v>
      </c>
      <c r="K60" s="4">
        <v>40.422969199999997</v>
      </c>
      <c r="L60" s="4">
        <v>316.76561839999999</v>
      </c>
      <c r="M60" s="4">
        <v>297.38728850000001</v>
      </c>
      <c r="N60" s="4">
        <v>336.72244160000002</v>
      </c>
      <c r="O60" s="4">
        <v>14.154391199999999</v>
      </c>
      <c r="P60" s="4">
        <v>273.84199940000002</v>
      </c>
      <c r="Q60" s="4">
        <v>840.61013909999997</v>
      </c>
      <c r="R60" s="4">
        <v>398.4121935</v>
      </c>
      <c r="S60" s="4">
        <v>329.33615759999998</v>
      </c>
      <c r="T60" s="4">
        <v>261.61709350000001</v>
      </c>
      <c r="U60" s="4">
        <v>238.5802309</v>
      </c>
      <c r="V60" s="4">
        <v>195.48450099999999</v>
      </c>
      <c r="W60" s="4">
        <v>628.3449091</v>
      </c>
      <c r="X60" s="4">
        <v>246.67198999999999</v>
      </c>
      <c r="Y60" s="4">
        <v>284.77171950000002</v>
      </c>
      <c r="Z60" s="4">
        <v>131.06021150000001</v>
      </c>
      <c r="AA60" s="4">
        <v>53.500090180000001</v>
      </c>
      <c r="AB60" s="4">
        <v>158.2901177</v>
      </c>
      <c r="AC60" s="4">
        <v>554.62868630000003</v>
      </c>
      <c r="AD60" s="4">
        <v>960.91908479999995</v>
      </c>
      <c r="AE60" s="4">
        <v>606.17250860000001</v>
      </c>
      <c r="AF60" s="4">
        <v>633.82729029999996</v>
      </c>
      <c r="AG60" s="4">
        <v>227.82923199999999</v>
      </c>
      <c r="AH60" s="4">
        <v>240.82458510000001</v>
      </c>
      <c r="AI60" s="4">
        <v>620.89870699999994</v>
      </c>
      <c r="AJ60" s="4">
        <v>301.49917959999999</v>
      </c>
      <c r="AK60" s="4">
        <v>670.41835839999999</v>
      </c>
      <c r="AL60" s="4">
        <v>223.46078399999999</v>
      </c>
      <c r="AM60" s="4">
        <v>247.10589390000001</v>
      </c>
      <c r="AN60" s="4">
        <v>149.8957522</v>
      </c>
      <c r="AO60" s="4">
        <v>479.13110549999999</v>
      </c>
      <c r="AP60" s="4">
        <v>249.34443049999999</v>
      </c>
      <c r="AQ60" s="4">
        <v>181.9786173</v>
      </c>
      <c r="AR60" s="4">
        <v>555.91521920000002</v>
      </c>
      <c r="AS60" s="4">
        <v>375.77450779999998</v>
      </c>
      <c r="AT60" s="4">
        <v>122.7670088</v>
      </c>
      <c r="AU60" s="4">
        <v>701.87617539999997</v>
      </c>
      <c r="AV60" s="4">
        <v>292.23950550000001</v>
      </c>
      <c r="AW60" s="4">
        <v>244.00003380000001</v>
      </c>
      <c r="AX60" s="4">
        <v>757.09518360000004</v>
      </c>
      <c r="AY60" s="4">
        <v>263.06038180000002</v>
      </c>
      <c r="AZ60" s="4">
        <v>312.36654290000001</v>
      </c>
      <c r="BA60" s="4">
        <v>398.22266869999999</v>
      </c>
      <c r="BB60" s="4">
        <v>209.01415950000001</v>
      </c>
      <c r="BC60" s="4">
        <v>182.64784449999999</v>
      </c>
      <c r="BD60" s="4">
        <v>230.11759480000001</v>
      </c>
      <c r="BE60" s="4">
        <v>248.85178379999999</v>
      </c>
      <c r="BF60" s="4">
        <v>71.450343689999997</v>
      </c>
      <c r="BG60" s="4">
        <v>1108.8447309999999</v>
      </c>
      <c r="BH60" s="4">
        <v>339.45856689999999</v>
      </c>
      <c r="BI60" s="4">
        <v>452.92467679999999</v>
      </c>
      <c r="BJ60" s="4">
        <v>602.77323820000004</v>
      </c>
      <c r="BK60" s="4">
        <v>486.21755250000001</v>
      </c>
      <c r="BL60" s="4">
        <v>480.41781589999999</v>
      </c>
      <c r="BM60" s="4">
        <v>819.01339529999996</v>
      </c>
      <c r="BN60" s="4">
        <v>359.81436430000002</v>
      </c>
      <c r="BO60" s="4">
        <v>334.81307939999999</v>
      </c>
      <c r="BP60" s="4">
        <v>210.01047629999999</v>
      </c>
      <c r="BQ60" s="4">
        <v>1089.971143</v>
      </c>
      <c r="BR60" s="4">
        <v>212.76272979999999</v>
      </c>
      <c r="BS60" s="4">
        <v>281.33903859999998</v>
      </c>
      <c r="BT60" s="4">
        <v>260.25006739999998</v>
      </c>
      <c r="BU60" s="4">
        <v>129.89653240000001</v>
      </c>
      <c r="BV60" s="4">
        <v>882.46258920000002</v>
      </c>
      <c r="BW60" s="4">
        <v>437.29739699999999</v>
      </c>
      <c r="BX60" s="4">
        <v>209.15341119999999</v>
      </c>
      <c r="BY60" s="4">
        <v>291.32822010000001</v>
      </c>
      <c r="BZ60" s="4">
        <v>159.44728280000001</v>
      </c>
      <c r="CA60" s="4">
        <v>208.2419835</v>
      </c>
      <c r="CB60" s="4">
        <v>184.92919839999999</v>
      </c>
      <c r="CC60" s="4">
        <v>552.66916049999998</v>
      </c>
      <c r="CD60" s="4">
        <v>260.04730849999999</v>
      </c>
      <c r="CE60" s="4">
        <v>817.56267549999995</v>
      </c>
      <c r="CF60" s="4">
        <v>467.3497898</v>
      </c>
      <c r="CG60" s="4">
        <v>255.56286460000001</v>
      </c>
    </row>
    <row r="61" spans="1:85" x14ac:dyDescent="0.25">
      <c r="A61" s="4" t="s">
        <v>184</v>
      </c>
      <c r="B61" s="4">
        <v>305.29828750000001</v>
      </c>
      <c r="C61" s="4">
        <v>123.0793604</v>
      </c>
      <c r="D61" s="4">
        <v>185.261877</v>
      </c>
      <c r="E61" s="4">
        <v>415.40959709999998</v>
      </c>
      <c r="F61" s="4">
        <v>119.59520379999999</v>
      </c>
      <c r="G61" s="4">
        <v>279.90099290000001</v>
      </c>
      <c r="H61" s="4">
        <v>330.72115659999997</v>
      </c>
      <c r="I61" s="4">
        <v>117.10502769999999</v>
      </c>
      <c r="J61" s="4">
        <v>222.37665390000001</v>
      </c>
      <c r="K61" s="4">
        <v>2112.984207</v>
      </c>
      <c r="L61" s="4">
        <v>86.906090590000005</v>
      </c>
      <c r="M61" s="4">
        <v>301.6205956</v>
      </c>
      <c r="N61" s="4">
        <v>477.85823970000001</v>
      </c>
      <c r="O61" s="4">
        <v>16.92527947</v>
      </c>
      <c r="P61" s="4">
        <v>283.78368590000002</v>
      </c>
      <c r="Q61" s="4">
        <v>624.29327260000002</v>
      </c>
      <c r="R61" s="4">
        <v>76.68975571</v>
      </c>
      <c r="S61" s="4">
        <v>246.03737939999999</v>
      </c>
      <c r="T61" s="4">
        <v>345.05296959999998</v>
      </c>
      <c r="U61" s="4">
        <v>71.258934310000001</v>
      </c>
      <c r="V61" s="4">
        <v>240.18818949999999</v>
      </c>
      <c r="W61" s="4">
        <v>666.97676520000005</v>
      </c>
      <c r="X61" s="4">
        <v>135.0454805</v>
      </c>
      <c r="Y61" s="4">
        <v>306.0224144</v>
      </c>
      <c r="Z61" s="4">
        <v>141.3738845</v>
      </c>
      <c r="AA61" s="4">
        <v>68.447022599999997</v>
      </c>
      <c r="AB61" s="4">
        <v>184.90932979999999</v>
      </c>
      <c r="AC61" s="4">
        <v>745.09734570000001</v>
      </c>
      <c r="AD61" s="4">
        <v>111.2819485</v>
      </c>
      <c r="AE61" s="4">
        <v>777.37791909999999</v>
      </c>
      <c r="AF61" s="4">
        <v>830.21121459999995</v>
      </c>
      <c r="AG61" s="4">
        <v>202.45364470000001</v>
      </c>
      <c r="AH61" s="4">
        <v>390.68723369999998</v>
      </c>
      <c r="AI61" s="4">
        <v>969.01962300000002</v>
      </c>
      <c r="AJ61" s="4">
        <v>269.47519549999998</v>
      </c>
      <c r="AK61" s="4">
        <v>482.35238479999998</v>
      </c>
      <c r="AL61" s="4">
        <v>216.03571909999999</v>
      </c>
      <c r="AM61" s="4">
        <v>61.780747779999999</v>
      </c>
      <c r="AN61" s="4">
        <v>191.3432784</v>
      </c>
      <c r="AO61" s="4">
        <v>697.60197760000005</v>
      </c>
      <c r="AP61" s="4">
        <v>89.764967040000002</v>
      </c>
      <c r="AQ61" s="4">
        <v>259.6077244</v>
      </c>
      <c r="AR61" s="4">
        <v>530.7357753</v>
      </c>
      <c r="AS61" s="4">
        <v>89.633021249999999</v>
      </c>
      <c r="AT61" s="4">
        <v>166.079654</v>
      </c>
      <c r="AU61" s="4">
        <v>378.0804195</v>
      </c>
      <c r="AV61" s="4">
        <v>81.679231979999997</v>
      </c>
      <c r="AW61" s="4">
        <v>244.34489590000001</v>
      </c>
      <c r="AX61" s="4">
        <v>697.63236300000005</v>
      </c>
      <c r="AY61" s="4">
        <v>138.89306289999999</v>
      </c>
      <c r="AZ61" s="4">
        <v>311.15805549999999</v>
      </c>
      <c r="BA61" s="4">
        <v>507.68053250000003</v>
      </c>
      <c r="BB61" s="4">
        <v>137.81627789999999</v>
      </c>
      <c r="BC61" s="4">
        <v>322.4620218</v>
      </c>
      <c r="BD61" s="4">
        <v>341.50504160000003</v>
      </c>
      <c r="BE61" s="4">
        <v>93.507281390000003</v>
      </c>
      <c r="BF61" s="4">
        <v>151.26654809999999</v>
      </c>
      <c r="BG61" s="4">
        <v>1044.241935</v>
      </c>
      <c r="BH61" s="4">
        <v>105.7031533</v>
      </c>
      <c r="BI61" s="4">
        <v>339.73773929999999</v>
      </c>
      <c r="BJ61" s="4">
        <v>470.58858020000002</v>
      </c>
      <c r="BK61" s="4">
        <v>74.838158329999999</v>
      </c>
      <c r="BL61" s="4">
        <v>207.89214250000001</v>
      </c>
      <c r="BM61" s="4">
        <v>387.68603439999998</v>
      </c>
      <c r="BN61" s="4">
        <v>66.571981500000007</v>
      </c>
      <c r="BO61" s="4">
        <v>178.3238331</v>
      </c>
      <c r="BP61" s="4">
        <v>354.75620350000003</v>
      </c>
      <c r="BQ61" s="4">
        <v>397.46793380000003</v>
      </c>
      <c r="BR61" s="4">
        <v>349.11966849999999</v>
      </c>
      <c r="BS61" s="4">
        <v>832.80222619999995</v>
      </c>
      <c r="BT61" s="4">
        <v>122.39238400000001</v>
      </c>
      <c r="BU61" s="4">
        <v>381.92720580000002</v>
      </c>
      <c r="BV61" s="4">
        <v>924.5972898</v>
      </c>
      <c r="BW61" s="4">
        <v>147.9865518</v>
      </c>
      <c r="BX61" s="4">
        <v>269.10414120000002</v>
      </c>
      <c r="BY61" s="4">
        <v>177.06277600000001</v>
      </c>
      <c r="BZ61" s="4">
        <v>86.997396330000001</v>
      </c>
      <c r="CA61" s="4">
        <v>286.68173460000003</v>
      </c>
      <c r="CB61" s="4">
        <v>161.14828689999999</v>
      </c>
      <c r="CC61" s="4">
        <v>145.3715033</v>
      </c>
      <c r="CD61" s="4">
        <v>265.55037770000001</v>
      </c>
      <c r="CE61" s="4">
        <v>461.333778</v>
      </c>
      <c r="CF61" s="4">
        <v>56.044601200000002</v>
      </c>
      <c r="CG61" s="4">
        <v>214.14394469999999</v>
      </c>
    </row>
    <row r="62" spans="1:85" x14ac:dyDescent="0.25">
      <c r="A62" s="4" t="s">
        <v>185</v>
      </c>
      <c r="B62" s="4">
        <v>0</v>
      </c>
      <c r="C62" s="4">
        <v>13.801962959999999</v>
      </c>
      <c r="D62" s="4">
        <v>0</v>
      </c>
      <c r="E62" s="4">
        <v>0</v>
      </c>
      <c r="F62" s="4">
        <v>30.569770299999998</v>
      </c>
      <c r="G62" s="4">
        <v>0</v>
      </c>
      <c r="H62" s="4">
        <v>0</v>
      </c>
      <c r="I62" s="4">
        <v>51.546203089999999</v>
      </c>
      <c r="J62" s="4">
        <v>0.94817624300000003</v>
      </c>
      <c r="K62" s="4">
        <v>0</v>
      </c>
      <c r="L62" s="4">
        <v>36.439839540000001</v>
      </c>
      <c r="M62" s="4">
        <v>0</v>
      </c>
      <c r="N62" s="4">
        <v>0</v>
      </c>
      <c r="O62" s="4">
        <v>18.97979316</v>
      </c>
      <c r="P62" s="4">
        <v>1.8555767729999999</v>
      </c>
      <c r="Q62" s="4">
        <v>0</v>
      </c>
      <c r="R62" s="4">
        <v>31.272333379999999</v>
      </c>
      <c r="S62" s="4">
        <v>2.7963160990000002</v>
      </c>
      <c r="T62" s="4">
        <v>0</v>
      </c>
      <c r="U62" s="4">
        <v>36.493811340000001</v>
      </c>
      <c r="V62" s="4">
        <v>0</v>
      </c>
      <c r="W62" s="4">
        <v>1.4192395879999999</v>
      </c>
      <c r="X62" s="4">
        <v>34.584521709999997</v>
      </c>
      <c r="Y62" s="4">
        <v>0</v>
      </c>
      <c r="Z62" s="4">
        <v>0</v>
      </c>
      <c r="AA62" s="4">
        <v>16.55513388</v>
      </c>
      <c r="AB62" s="4">
        <v>0</v>
      </c>
      <c r="AC62" s="4">
        <v>0</v>
      </c>
      <c r="AD62" s="4">
        <v>338.03049349999998</v>
      </c>
      <c r="AE62" s="4">
        <v>3.6072070869999999</v>
      </c>
      <c r="AF62" s="4">
        <v>0</v>
      </c>
      <c r="AG62" s="4">
        <v>36.23588986</v>
      </c>
      <c r="AH62" s="4">
        <v>0.901464394</v>
      </c>
      <c r="AI62" s="4">
        <v>0</v>
      </c>
      <c r="AJ62" s="4">
        <v>24.644299830000001</v>
      </c>
      <c r="AK62" s="4">
        <v>0</v>
      </c>
      <c r="AL62" s="4">
        <v>1.450656935</v>
      </c>
      <c r="AM62" s="4">
        <v>44.134018240000003</v>
      </c>
      <c r="AN62" s="4">
        <v>0</v>
      </c>
      <c r="AO62" s="4">
        <v>0</v>
      </c>
      <c r="AP62" s="4">
        <v>80.23726216</v>
      </c>
      <c r="AQ62" s="4">
        <v>2.1249693490000001</v>
      </c>
      <c r="AR62" s="4">
        <v>0</v>
      </c>
      <c r="AS62" s="4">
        <v>96.571630959999993</v>
      </c>
      <c r="AT62" s="4">
        <v>0</v>
      </c>
      <c r="AU62" s="4">
        <v>0</v>
      </c>
      <c r="AV62" s="4">
        <v>37.509945119999998</v>
      </c>
      <c r="AW62" s="4">
        <v>0</v>
      </c>
      <c r="AX62" s="4">
        <v>0</v>
      </c>
      <c r="AY62" s="4">
        <v>65.377766550000004</v>
      </c>
      <c r="AZ62" s="4">
        <v>0</v>
      </c>
      <c r="BA62" s="4">
        <v>0</v>
      </c>
      <c r="BB62" s="4">
        <v>36.083292219999997</v>
      </c>
      <c r="BC62" s="4">
        <v>0.86508327900000004</v>
      </c>
      <c r="BD62" s="4">
        <v>0</v>
      </c>
      <c r="BE62" s="4">
        <v>39.321703589999998</v>
      </c>
      <c r="BF62" s="4">
        <v>0</v>
      </c>
      <c r="BG62" s="4">
        <v>0</v>
      </c>
      <c r="BH62" s="4">
        <v>33.247389679999998</v>
      </c>
      <c r="BI62" s="4">
        <v>3.4634325499999998</v>
      </c>
      <c r="BJ62" s="4">
        <v>1.3850709960000001</v>
      </c>
      <c r="BK62" s="4">
        <v>117.94521810000001</v>
      </c>
      <c r="BL62" s="4">
        <v>0</v>
      </c>
      <c r="BM62" s="4">
        <v>1.9851424150000001</v>
      </c>
      <c r="BN62" s="4">
        <v>46.897380769999998</v>
      </c>
      <c r="BO62" s="4">
        <v>0.74895160599999999</v>
      </c>
      <c r="BP62" s="4">
        <v>0</v>
      </c>
      <c r="BQ62" s="4">
        <v>192.3046655</v>
      </c>
      <c r="BR62" s="4">
        <v>0</v>
      </c>
      <c r="BS62" s="4">
        <v>0</v>
      </c>
      <c r="BT62" s="4">
        <v>57.343870150000001</v>
      </c>
      <c r="BU62" s="4">
        <v>1.3860463160000001</v>
      </c>
      <c r="BV62" s="4">
        <v>0</v>
      </c>
      <c r="BW62" s="4">
        <v>37.472634220000003</v>
      </c>
      <c r="BX62" s="4">
        <v>0</v>
      </c>
      <c r="BY62" s="4">
        <v>0</v>
      </c>
      <c r="BZ62" s="4">
        <v>63.917162230000002</v>
      </c>
      <c r="CA62" s="4">
        <v>0</v>
      </c>
      <c r="CB62" s="4">
        <v>0</v>
      </c>
      <c r="CC62" s="4">
        <v>75.008169530000004</v>
      </c>
      <c r="CD62" s="4">
        <v>0</v>
      </c>
      <c r="CE62" s="4">
        <v>0</v>
      </c>
      <c r="CF62" s="4">
        <v>20.27345261</v>
      </c>
      <c r="CG62" s="4">
        <v>0</v>
      </c>
    </row>
    <row r="63" spans="1:85" x14ac:dyDescent="0.25">
      <c r="A63" s="4" t="s">
        <v>139</v>
      </c>
      <c r="B63" s="4">
        <v>90.642037160000001</v>
      </c>
      <c r="C63" s="4">
        <v>37.257123640000003</v>
      </c>
      <c r="D63" s="4">
        <v>51.12523522</v>
      </c>
      <c r="E63" s="4">
        <v>162.24671480000001</v>
      </c>
      <c r="F63" s="4">
        <v>63.548278029999999</v>
      </c>
      <c r="G63" s="4">
        <v>59.32629481</v>
      </c>
      <c r="H63" s="4">
        <v>61.535036429999998</v>
      </c>
      <c r="I63" s="4">
        <v>43.208826160000001</v>
      </c>
      <c r="J63" s="4">
        <v>57.65414079</v>
      </c>
      <c r="K63" s="4">
        <v>579.08464519999995</v>
      </c>
      <c r="L63" s="4">
        <v>38.268514740000001</v>
      </c>
      <c r="M63" s="4">
        <v>79.675781110000003</v>
      </c>
      <c r="N63" s="4">
        <v>109.1016128</v>
      </c>
      <c r="O63" s="4">
        <v>93.383844269999997</v>
      </c>
      <c r="P63" s="4">
        <v>67.493587090000005</v>
      </c>
      <c r="Q63" s="4">
        <v>108.8735666</v>
      </c>
      <c r="R63" s="4">
        <v>36.567761730000001</v>
      </c>
      <c r="S63" s="4">
        <v>59.363663889999998</v>
      </c>
      <c r="T63" s="4">
        <v>102.26566010000001</v>
      </c>
      <c r="U63" s="4">
        <v>41.71344594</v>
      </c>
      <c r="V63" s="4">
        <v>56.37211525</v>
      </c>
      <c r="W63" s="4">
        <v>73.440356350000002</v>
      </c>
      <c r="X63" s="4">
        <v>70.485798279999997</v>
      </c>
      <c r="Y63" s="4">
        <v>55.318385329999998</v>
      </c>
      <c r="Z63" s="4">
        <v>90.583083869999996</v>
      </c>
      <c r="AA63" s="4">
        <v>65.690843830000006</v>
      </c>
      <c r="AB63" s="4">
        <v>71.488983540000007</v>
      </c>
      <c r="AC63" s="4">
        <v>142.78790309999999</v>
      </c>
      <c r="AD63" s="4">
        <v>134.39245159999999</v>
      </c>
      <c r="AE63" s="4">
        <v>124.4396771</v>
      </c>
      <c r="AF63" s="4">
        <v>92.781626869999997</v>
      </c>
      <c r="AG63" s="4">
        <v>41.413384309999998</v>
      </c>
      <c r="AH63" s="4">
        <v>50.483150430000002</v>
      </c>
      <c r="AI63" s="4">
        <v>166.98417090000001</v>
      </c>
      <c r="AJ63" s="4">
        <v>55.974433470000001</v>
      </c>
      <c r="AK63" s="4">
        <v>195.44794769999999</v>
      </c>
      <c r="AL63" s="4">
        <v>76.061658359999996</v>
      </c>
      <c r="AM63" s="4">
        <v>65.789957180000002</v>
      </c>
      <c r="AN63" s="4">
        <v>68.817228060000005</v>
      </c>
      <c r="AO63" s="4">
        <v>150.21715309999999</v>
      </c>
      <c r="AP63" s="4">
        <v>67.4141774</v>
      </c>
      <c r="AQ63" s="4">
        <v>74.083944090000003</v>
      </c>
      <c r="AR63" s="4">
        <v>140.85509500000001</v>
      </c>
      <c r="AS63" s="4">
        <v>33.002818069999996</v>
      </c>
      <c r="AT63" s="4">
        <v>44.639654630000003</v>
      </c>
      <c r="AU63" s="4">
        <v>166.548822</v>
      </c>
      <c r="AV63" s="4">
        <v>40.350189870000001</v>
      </c>
      <c r="AW63" s="4">
        <v>74.71737607</v>
      </c>
      <c r="AX63" s="4">
        <v>144.129231</v>
      </c>
      <c r="AY63" s="4">
        <v>31.93553837</v>
      </c>
      <c r="AZ63" s="4">
        <v>61.014698950000003</v>
      </c>
      <c r="BA63" s="4">
        <v>177.84888520000001</v>
      </c>
      <c r="BB63" s="4">
        <v>51.956846769999999</v>
      </c>
      <c r="BC63" s="4">
        <v>66.375443230000002</v>
      </c>
      <c r="BD63" s="4">
        <v>294.6458523</v>
      </c>
      <c r="BE63" s="4">
        <v>52.060674120000002</v>
      </c>
      <c r="BF63" s="4">
        <v>116.26502549999999</v>
      </c>
      <c r="BG63" s="4">
        <v>296.81072449999999</v>
      </c>
      <c r="BH63" s="4">
        <v>23.611000350000001</v>
      </c>
      <c r="BI63" s="4">
        <v>81.290641949999994</v>
      </c>
      <c r="BJ63" s="4">
        <v>98.4780643</v>
      </c>
      <c r="BK63" s="4">
        <v>18.36820487</v>
      </c>
      <c r="BL63" s="4">
        <v>48.440616660000003</v>
      </c>
      <c r="BM63" s="4">
        <v>128.06405090000001</v>
      </c>
      <c r="BN63" s="4">
        <v>22.989433269999999</v>
      </c>
      <c r="BO63" s="4">
        <v>54.17539421</v>
      </c>
      <c r="BP63" s="4">
        <v>92.573429279999999</v>
      </c>
      <c r="BQ63" s="4">
        <v>18.501418000000001</v>
      </c>
      <c r="BR63" s="4">
        <v>59.303559589999999</v>
      </c>
      <c r="BS63" s="4">
        <v>111.5276798</v>
      </c>
      <c r="BT63" s="4">
        <v>34.064247590000001</v>
      </c>
      <c r="BU63" s="4">
        <v>52.888377920000003</v>
      </c>
      <c r="BV63" s="4">
        <v>196.89300589999999</v>
      </c>
      <c r="BW63" s="4">
        <v>49.964644890000002</v>
      </c>
      <c r="BX63" s="4">
        <v>71.923700600000004</v>
      </c>
      <c r="BY63" s="4">
        <v>79.410753200000002</v>
      </c>
      <c r="BZ63" s="4">
        <v>47.559668350000003</v>
      </c>
      <c r="CA63" s="4">
        <v>75.790959729999997</v>
      </c>
      <c r="CB63" s="4">
        <v>179.20778820000001</v>
      </c>
      <c r="CC63" s="4">
        <v>41.319162300000002</v>
      </c>
      <c r="CD63" s="4">
        <v>64.286243459999994</v>
      </c>
      <c r="CE63" s="4">
        <v>141.3786297</v>
      </c>
      <c r="CF63" s="4">
        <v>23.374628149999999</v>
      </c>
      <c r="CG63" s="4">
        <v>58.376543460000001</v>
      </c>
    </row>
    <row r="64" spans="1:85" x14ac:dyDescent="0.25">
      <c r="A64" s="4" t="s">
        <v>148</v>
      </c>
      <c r="B64" s="4">
        <v>2035.8519209999999</v>
      </c>
      <c r="C64" s="4">
        <v>343.72954559999999</v>
      </c>
      <c r="D64" s="4">
        <v>708.11259849999999</v>
      </c>
      <c r="E64" s="4">
        <v>2693.6953819999999</v>
      </c>
      <c r="F64" s="4">
        <v>586.31703279999999</v>
      </c>
      <c r="G64" s="4">
        <v>804.58299290000002</v>
      </c>
      <c r="H64" s="4">
        <v>1802.2763199999999</v>
      </c>
      <c r="I64" s="4">
        <v>375.06201499999997</v>
      </c>
      <c r="J64" s="4">
        <v>1028.3700719999999</v>
      </c>
      <c r="K64" s="4">
        <v>412.75214849999998</v>
      </c>
      <c r="L64" s="4">
        <v>302.07444290000001</v>
      </c>
      <c r="M64" s="4">
        <v>715.13732600000003</v>
      </c>
      <c r="N64" s="4">
        <v>1160.221135</v>
      </c>
      <c r="O64" s="4">
        <v>95.757308109999997</v>
      </c>
      <c r="P64" s="4">
        <v>662.31346450000001</v>
      </c>
      <c r="Q64" s="4">
        <v>2298.5686519999999</v>
      </c>
      <c r="R64" s="4">
        <v>205.7946876</v>
      </c>
      <c r="S64" s="4">
        <v>387.1873506</v>
      </c>
      <c r="T64" s="4">
        <v>1111.236756</v>
      </c>
      <c r="U64" s="4">
        <v>150.1203836</v>
      </c>
      <c r="V64" s="4">
        <v>411.27383809999998</v>
      </c>
      <c r="W64" s="4">
        <v>1324.774377</v>
      </c>
      <c r="X64" s="4">
        <v>298.85725550000001</v>
      </c>
      <c r="Y64" s="4">
        <v>427.66300030000002</v>
      </c>
      <c r="Z64" s="4">
        <v>599.27641759999995</v>
      </c>
      <c r="AA64" s="4">
        <v>263.22828249999998</v>
      </c>
      <c r="AB64" s="4">
        <v>442.31361279999999</v>
      </c>
      <c r="AC64" s="4">
        <v>1910.4322500000001</v>
      </c>
      <c r="AD64" s="4">
        <v>80.81749044</v>
      </c>
      <c r="AE64" s="4">
        <v>650.33451290000005</v>
      </c>
      <c r="AF64" s="4">
        <v>2301.4552060000001</v>
      </c>
      <c r="AG64" s="4">
        <v>243.21685299999999</v>
      </c>
      <c r="AH64" s="4">
        <v>594.6792203</v>
      </c>
      <c r="AI64" s="4">
        <v>1872.7126009999999</v>
      </c>
      <c r="AJ64" s="4">
        <v>325.16999429999998</v>
      </c>
      <c r="AK64" s="4">
        <v>2203.7462609999998</v>
      </c>
      <c r="AL64" s="4">
        <v>619.13559740000005</v>
      </c>
      <c r="AM64" s="4">
        <v>129.75717169999999</v>
      </c>
      <c r="AN64" s="4">
        <v>408.92833710000002</v>
      </c>
      <c r="AO64" s="4">
        <v>1496.4672169999999</v>
      </c>
      <c r="AP64" s="4">
        <v>240.8266783</v>
      </c>
      <c r="AQ64" s="4">
        <v>391.85835880000002</v>
      </c>
      <c r="AR64" s="4">
        <v>2633.1787690000001</v>
      </c>
      <c r="AS64" s="4">
        <v>380.29817309999999</v>
      </c>
      <c r="AT64" s="4">
        <v>597.14583809999999</v>
      </c>
      <c r="AU64" s="4">
        <v>2012.571547</v>
      </c>
      <c r="AV64" s="4">
        <v>401.32669629999998</v>
      </c>
      <c r="AW64" s="4">
        <v>459.55934530000002</v>
      </c>
      <c r="AX64" s="4">
        <v>2757.7939849999998</v>
      </c>
      <c r="AY64" s="4">
        <v>343.62418860000002</v>
      </c>
      <c r="AZ64" s="4">
        <v>887.4929095</v>
      </c>
      <c r="BA64" s="4">
        <v>1779.834337</v>
      </c>
      <c r="BB64" s="4">
        <v>422.58899430000002</v>
      </c>
      <c r="BC64" s="4">
        <v>920.15866319999998</v>
      </c>
      <c r="BD64" s="4">
        <v>1010.34638</v>
      </c>
      <c r="BE64" s="4">
        <v>299.01778990000003</v>
      </c>
      <c r="BF64" s="4">
        <v>288.37183659999999</v>
      </c>
      <c r="BG64" s="4">
        <v>4719.2260489999999</v>
      </c>
      <c r="BH64" s="4">
        <v>169.00888789999999</v>
      </c>
      <c r="BI64" s="4">
        <v>697.93874830000004</v>
      </c>
      <c r="BJ64" s="4">
        <v>1557.5123349999999</v>
      </c>
      <c r="BK64" s="4">
        <v>91.630623029999995</v>
      </c>
      <c r="BL64" s="4">
        <v>662.17029030000003</v>
      </c>
      <c r="BM64" s="4">
        <v>1413.3450479999999</v>
      </c>
      <c r="BN64" s="4">
        <v>181.04240050000001</v>
      </c>
      <c r="BO64" s="4">
        <v>392.97737669999998</v>
      </c>
      <c r="BP64" s="4">
        <v>1081.850226</v>
      </c>
      <c r="BQ64" s="4">
        <v>476.63393710000003</v>
      </c>
      <c r="BR64" s="4">
        <v>935.37526860000003</v>
      </c>
      <c r="BS64" s="4">
        <v>2131.5124959999998</v>
      </c>
      <c r="BT64" s="4">
        <v>190.33185649999999</v>
      </c>
      <c r="BU64" s="4">
        <v>418.9667695</v>
      </c>
      <c r="BV64" s="4">
        <v>2801.8055709999999</v>
      </c>
      <c r="BW64" s="4">
        <v>432.52361550000001</v>
      </c>
      <c r="BX64" s="4">
        <v>569.24729820000005</v>
      </c>
      <c r="BY64" s="4">
        <v>771.21943099999999</v>
      </c>
      <c r="BZ64" s="4">
        <v>198.25780280000001</v>
      </c>
      <c r="CA64" s="4">
        <v>634.51791319999995</v>
      </c>
      <c r="CB64" s="4">
        <v>790.15786370000001</v>
      </c>
      <c r="CC64" s="4">
        <v>253.82434860000001</v>
      </c>
      <c r="CD64" s="4">
        <v>526.27024859999995</v>
      </c>
      <c r="CE64" s="4">
        <v>1332.440143</v>
      </c>
      <c r="CF64" s="4">
        <v>140.6777104</v>
      </c>
      <c r="CG64" s="4">
        <v>358.8959519</v>
      </c>
    </row>
    <row r="65" spans="1:85" x14ac:dyDescent="0.25">
      <c r="A65" s="4" t="s">
        <v>130</v>
      </c>
      <c r="B65" s="4">
        <v>432.27922460000002</v>
      </c>
      <c r="C65" s="4">
        <v>253.1003967</v>
      </c>
      <c r="D65" s="4">
        <v>214.7941549</v>
      </c>
      <c r="E65" s="4">
        <v>224.97891430000001</v>
      </c>
      <c r="F65" s="4">
        <v>159.51010310000001</v>
      </c>
      <c r="G65" s="4">
        <v>117.948443</v>
      </c>
      <c r="H65" s="4">
        <v>280.86062559999999</v>
      </c>
      <c r="I65" s="4">
        <v>114.6534831</v>
      </c>
      <c r="J65" s="4">
        <v>83.657589880000003</v>
      </c>
      <c r="K65" s="4">
        <v>751.20891019999999</v>
      </c>
      <c r="L65" s="4">
        <v>164.19961190000001</v>
      </c>
      <c r="M65" s="4">
        <v>99.632619439999999</v>
      </c>
      <c r="N65" s="4">
        <v>290.98912030000002</v>
      </c>
      <c r="O65" s="4">
        <v>73.247401769999996</v>
      </c>
      <c r="P65" s="4">
        <v>17.655812999999998</v>
      </c>
      <c r="Q65" s="4">
        <v>25.000368210000001</v>
      </c>
      <c r="R65" s="4">
        <v>418.24340339999998</v>
      </c>
      <c r="S65" s="4">
        <v>149.9664324</v>
      </c>
      <c r="T65" s="4">
        <v>99.698283570000001</v>
      </c>
      <c r="U65" s="4">
        <v>508.33991579999997</v>
      </c>
      <c r="V65" s="4">
        <v>685.72876359999998</v>
      </c>
      <c r="W65" s="4">
        <v>1716.2438560000001</v>
      </c>
      <c r="X65" s="4">
        <v>767.83402279999996</v>
      </c>
      <c r="Y65" s="4">
        <v>372.77800150000002</v>
      </c>
      <c r="Z65" s="4">
        <v>440.10019019999999</v>
      </c>
      <c r="AA65" s="4">
        <v>39.055065829999997</v>
      </c>
      <c r="AB65" s="4">
        <v>437.81287780000002</v>
      </c>
      <c r="AC65" s="4">
        <v>39.067266230000001</v>
      </c>
      <c r="AD65" s="4">
        <v>2142.2631099999999</v>
      </c>
      <c r="AE65" s="4">
        <v>528.35964609999996</v>
      </c>
      <c r="AF65" s="4">
        <v>587.36758440000006</v>
      </c>
      <c r="AG65" s="4">
        <v>282.7360769</v>
      </c>
      <c r="AH65" s="4">
        <v>227.69187669999999</v>
      </c>
      <c r="AI65" s="4">
        <v>49.04081918</v>
      </c>
      <c r="AJ65" s="4">
        <v>12.181325340000001</v>
      </c>
      <c r="AK65" s="4">
        <v>78.919823930000007</v>
      </c>
      <c r="AL65" s="4">
        <v>434.16711409999999</v>
      </c>
      <c r="AM65" s="4">
        <v>119.85465069999999</v>
      </c>
      <c r="AN65" s="4">
        <v>97.395623200000003</v>
      </c>
      <c r="AO65" s="4">
        <v>84.37330652</v>
      </c>
      <c r="AP65" s="4">
        <v>29.44464378</v>
      </c>
      <c r="AQ65" s="4">
        <v>9.1904924349999995</v>
      </c>
      <c r="AR65" s="4">
        <v>236.0275445</v>
      </c>
      <c r="AS65" s="4">
        <v>300.04214489999998</v>
      </c>
      <c r="AT65" s="4">
        <v>67.324229889999998</v>
      </c>
      <c r="AU65" s="4">
        <v>112.4963211</v>
      </c>
      <c r="AV65" s="4">
        <v>175.0580416</v>
      </c>
      <c r="AW65" s="4">
        <v>88.48543162</v>
      </c>
      <c r="AX65" s="4">
        <v>821.45278080000003</v>
      </c>
      <c r="AY65" s="4">
        <v>91.480801279999994</v>
      </c>
      <c r="AZ65" s="4">
        <v>110.2550918</v>
      </c>
      <c r="BA65" s="4">
        <v>367.73872340000003</v>
      </c>
      <c r="BB65" s="4">
        <v>184.91666040000001</v>
      </c>
      <c r="BC65" s="4">
        <v>152.6525954</v>
      </c>
      <c r="BD65" s="4">
        <v>685.05446710000001</v>
      </c>
      <c r="BE65" s="4">
        <v>110.5431392</v>
      </c>
      <c r="BF65" s="4">
        <v>359.2968381</v>
      </c>
      <c r="BG65" s="4">
        <v>266.90192359999998</v>
      </c>
      <c r="BH65" s="4">
        <v>1210.378449</v>
      </c>
      <c r="BI65" s="4">
        <v>342.7274314</v>
      </c>
      <c r="BJ65" s="4">
        <v>1104.6356720000001</v>
      </c>
      <c r="BK65" s="4">
        <v>600.36384210000006</v>
      </c>
      <c r="BL65" s="4">
        <v>382.58727879999998</v>
      </c>
      <c r="BM65" s="4">
        <v>1840.7828589999999</v>
      </c>
      <c r="BN65" s="4">
        <v>650.71551450000004</v>
      </c>
      <c r="BO65" s="4">
        <v>382.22745209999999</v>
      </c>
      <c r="BP65" s="4">
        <v>50.135744260000003</v>
      </c>
      <c r="BQ65" s="4">
        <v>31.09224966</v>
      </c>
      <c r="BR65" s="4">
        <v>33.559521289999999</v>
      </c>
      <c r="BS65" s="4">
        <v>18.255777609999999</v>
      </c>
      <c r="BT65" s="4">
        <v>16.263097599999998</v>
      </c>
      <c r="BU65" s="4">
        <v>14.38716076</v>
      </c>
      <c r="BV65" s="4">
        <v>84.758138369999998</v>
      </c>
      <c r="BW65" s="4">
        <v>37.044375539999997</v>
      </c>
      <c r="BX65" s="4">
        <v>8.0939850209999999</v>
      </c>
      <c r="BY65" s="4">
        <v>124.37133609999999</v>
      </c>
      <c r="BZ65" s="4">
        <v>130.94608099999999</v>
      </c>
      <c r="CA65" s="4">
        <v>38.802039430000001</v>
      </c>
      <c r="CB65" s="4">
        <v>586.17689350000001</v>
      </c>
      <c r="CC65" s="4">
        <v>916.99987520000002</v>
      </c>
      <c r="CD65" s="4">
        <v>340.1107361</v>
      </c>
      <c r="CE65" s="4">
        <v>1310.3260540000001</v>
      </c>
      <c r="CF65" s="4">
        <v>455.94994910000003</v>
      </c>
      <c r="CG65" s="4">
        <v>167.67728880000001</v>
      </c>
    </row>
    <row r="66" spans="1:85" x14ac:dyDescent="0.25">
      <c r="A66" s="4" t="s">
        <v>140</v>
      </c>
      <c r="B66" s="4">
        <v>319.31571939999998</v>
      </c>
      <c r="C66" s="4">
        <v>175.93378139999999</v>
      </c>
      <c r="D66" s="4">
        <v>210.04195559999999</v>
      </c>
      <c r="E66" s="4">
        <v>458.9714353</v>
      </c>
      <c r="F66" s="4">
        <v>181.7817527</v>
      </c>
      <c r="G66" s="4">
        <v>244.00058369999999</v>
      </c>
      <c r="H66" s="4">
        <v>393.85230849999999</v>
      </c>
      <c r="I66" s="4">
        <v>232.47992719999999</v>
      </c>
      <c r="J66" s="4">
        <v>276.76601190000002</v>
      </c>
      <c r="K66" s="4">
        <v>24.534878509999999</v>
      </c>
      <c r="L66" s="4">
        <v>211.1620523</v>
      </c>
      <c r="M66" s="4">
        <v>238.94052239999999</v>
      </c>
      <c r="N66" s="4">
        <v>197.56249679999999</v>
      </c>
      <c r="O66" s="4">
        <v>41.576501639999996</v>
      </c>
      <c r="P66" s="4">
        <v>106.6274848</v>
      </c>
      <c r="Q66" s="4">
        <v>272.71941290000001</v>
      </c>
      <c r="R66" s="4">
        <v>151.68771670000001</v>
      </c>
      <c r="S66" s="4">
        <v>156.8934438</v>
      </c>
      <c r="T66" s="4">
        <v>156.9952815</v>
      </c>
      <c r="U66" s="4">
        <v>107.1884103</v>
      </c>
      <c r="V66" s="4">
        <v>181.16687479999999</v>
      </c>
      <c r="W66" s="4">
        <v>428.70046589999998</v>
      </c>
      <c r="X66" s="4">
        <v>243.0213732</v>
      </c>
      <c r="Y66" s="4">
        <v>180.09040229999999</v>
      </c>
      <c r="Z66" s="4">
        <v>191.23541739999999</v>
      </c>
      <c r="AA66" s="4">
        <v>197.4565351</v>
      </c>
      <c r="AB66" s="4">
        <v>200.0965344</v>
      </c>
      <c r="AC66" s="4">
        <v>363.64788279999999</v>
      </c>
      <c r="AD66" s="4">
        <v>123.4309342</v>
      </c>
      <c r="AE66" s="4">
        <v>144.913872</v>
      </c>
      <c r="AF66" s="4">
        <v>349.99465020000002</v>
      </c>
      <c r="AG66" s="4">
        <v>135.00476380000001</v>
      </c>
      <c r="AH66" s="4">
        <v>163.1963231</v>
      </c>
      <c r="AI66" s="4">
        <v>285.90326679999998</v>
      </c>
      <c r="AJ66" s="4">
        <v>79.669161930000001</v>
      </c>
      <c r="AK66" s="4">
        <v>325.6014404</v>
      </c>
      <c r="AL66" s="4">
        <v>239.7506942</v>
      </c>
      <c r="AM66" s="4">
        <v>102.0383836</v>
      </c>
      <c r="AN66" s="4">
        <v>136.66263280000001</v>
      </c>
      <c r="AO66" s="4">
        <v>318.44598930000001</v>
      </c>
      <c r="AP66" s="4">
        <v>137.49241570000001</v>
      </c>
      <c r="AQ66" s="4">
        <v>112.9225702</v>
      </c>
      <c r="AR66" s="4">
        <v>386.1095224</v>
      </c>
      <c r="AS66" s="4">
        <v>538.19488469999999</v>
      </c>
      <c r="AT66" s="4">
        <v>172.45225590000001</v>
      </c>
      <c r="AU66" s="4">
        <v>642.83612070000004</v>
      </c>
      <c r="AV66" s="4">
        <v>471.10127949999998</v>
      </c>
      <c r="AW66" s="4">
        <v>185.16519729999999</v>
      </c>
      <c r="AX66" s="4">
        <v>569.08379590000004</v>
      </c>
      <c r="AY66" s="4">
        <v>422.42217040000003</v>
      </c>
      <c r="AZ66" s="4">
        <v>196.8840926</v>
      </c>
      <c r="BA66" s="4">
        <v>369.40244430000001</v>
      </c>
      <c r="BB66" s="4">
        <v>390.87331469999998</v>
      </c>
      <c r="BC66" s="4">
        <v>216.4386489</v>
      </c>
      <c r="BD66" s="4">
        <v>398.76194079999999</v>
      </c>
      <c r="BE66" s="4">
        <v>354.92980979999999</v>
      </c>
      <c r="BF66" s="4">
        <v>199.61488399999999</v>
      </c>
      <c r="BG66" s="4">
        <v>321.53449219999999</v>
      </c>
      <c r="BH66" s="4">
        <v>414.59171149999997</v>
      </c>
      <c r="BI66" s="4">
        <v>211.701042</v>
      </c>
      <c r="BJ66" s="4">
        <v>345.8321153</v>
      </c>
      <c r="BK66" s="4">
        <v>566.90764060000004</v>
      </c>
      <c r="BL66" s="4">
        <v>285.36602590000001</v>
      </c>
      <c r="BM66" s="4">
        <v>383.60747320000002</v>
      </c>
      <c r="BN66" s="4">
        <v>400.55682589999998</v>
      </c>
      <c r="BO66" s="4">
        <v>157.2952478</v>
      </c>
      <c r="BP66" s="4">
        <v>249.19161009999999</v>
      </c>
      <c r="BQ66" s="4">
        <v>363.74824699999999</v>
      </c>
      <c r="BR66" s="4">
        <v>152.45359999999999</v>
      </c>
      <c r="BS66" s="4">
        <v>246.84472959999999</v>
      </c>
      <c r="BT66" s="4">
        <v>441.71376199999997</v>
      </c>
      <c r="BU66" s="4">
        <v>164.93217809999999</v>
      </c>
      <c r="BV66" s="4">
        <v>320.40831329999997</v>
      </c>
      <c r="BW66" s="4">
        <v>398.35589019999998</v>
      </c>
      <c r="BX66" s="4">
        <v>143.3458546</v>
      </c>
      <c r="BY66" s="4">
        <v>235.0176419</v>
      </c>
      <c r="BZ66" s="4">
        <v>608.1564022</v>
      </c>
      <c r="CA66" s="4">
        <v>146.6441399</v>
      </c>
      <c r="CB66" s="4">
        <v>232.03553299999999</v>
      </c>
      <c r="CC66" s="4">
        <v>298.02775659999998</v>
      </c>
      <c r="CD66" s="4">
        <v>158.78185629999999</v>
      </c>
      <c r="CE66" s="4">
        <v>465.50429109999999</v>
      </c>
      <c r="CF66" s="4">
        <v>245.3671774</v>
      </c>
      <c r="CG66" s="4">
        <v>127.26566010000001</v>
      </c>
    </row>
    <row r="67" spans="1:85" x14ac:dyDescent="0.25">
      <c r="A67" s="4" t="s">
        <v>151</v>
      </c>
      <c r="B67" s="4">
        <v>245.01397679999999</v>
      </c>
      <c r="C67" s="4">
        <v>567.86216730000001</v>
      </c>
      <c r="D67" s="4">
        <v>470.1283004</v>
      </c>
      <c r="E67" s="4">
        <v>375.93123400000002</v>
      </c>
      <c r="F67" s="4">
        <v>241.9787153</v>
      </c>
      <c r="G67" s="4">
        <v>268.15101970000001</v>
      </c>
      <c r="H67" s="4">
        <v>601.39367630000004</v>
      </c>
      <c r="I67" s="4">
        <v>383.7495351</v>
      </c>
      <c r="J67" s="4">
        <v>375.0693746</v>
      </c>
      <c r="K67" s="4">
        <v>184.77975860000001</v>
      </c>
      <c r="L67" s="4">
        <v>481.27088730000003</v>
      </c>
      <c r="M67" s="4">
        <v>465.13827939999999</v>
      </c>
      <c r="N67" s="4">
        <v>547.27513350000004</v>
      </c>
      <c r="O67" s="4">
        <v>227.6550143</v>
      </c>
      <c r="P67" s="4">
        <v>406.59841899999998</v>
      </c>
      <c r="Q67" s="4">
        <v>961.95808529999999</v>
      </c>
      <c r="R67" s="4">
        <v>588.31333940000002</v>
      </c>
      <c r="S67" s="4">
        <v>405.43046040000002</v>
      </c>
      <c r="T67" s="4">
        <v>510.11252439999998</v>
      </c>
      <c r="U67" s="4">
        <v>371.79129920000003</v>
      </c>
      <c r="V67" s="4">
        <v>547.12818289999996</v>
      </c>
      <c r="W67" s="4">
        <v>1220.6537679999999</v>
      </c>
      <c r="X67" s="4">
        <v>1014.044785</v>
      </c>
      <c r="Y67" s="4">
        <v>890.74791279999999</v>
      </c>
      <c r="Z67" s="4">
        <v>629.35428569999999</v>
      </c>
      <c r="AA67" s="4">
        <v>1106.683712</v>
      </c>
      <c r="AB67" s="4">
        <v>549.37650699999995</v>
      </c>
      <c r="AC67" s="4">
        <v>669.6539626</v>
      </c>
      <c r="AD67" s="4">
        <v>639.23830050000004</v>
      </c>
      <c r="AE67" s="4">
        <v>742.06706710000003</v>
      </c>
      <c r="AF67" s="4">
        <v>1200.284073</v>
      </c>
      <c r="AG67" s="4">
        <v>580.19801640000003</v>
      </c>
      <c r="AH67" s="4">
        <v>720.58137260000001</v>
      </c>
      <c r="AI67" s="4">
        <v>1380.3393129999999</v>
      </c>
      <c r="AJ67" s="4">
        <v>721.36406409999995</v>
      </c>
      <c r="AK67" s="4">
        <v>994.7876966</v>
      </c>
      <c r="AL67" s="4">
        <v>383.35054659999997</v>
      </c>
      <c r="AM67" s="4">
        <v>261.96356989999998</v>
      </c>
      <c r="AN67" s="4">
        <v>294.65218429999999</v>
      </c>
      <c r="AO67" s="4">
        <v>806.90980049999996</v>
      </c>
      <c r="AP67" s="4">
        <v>416.64689759999999</v>
      </c>
      <c r="AQ67" s="4">
        <v>320.88246830000003</v>
      </c>
      <c r="AR67" s="4">
        <v>292.08919780000002</v>
      </c>
      <c r="AS67" s="4">
        <v>925.17739159999996</v>
      </c>
      <c r="AT67" s="4">
        <v>305.68740869999999</v>
      </c>
      <c r="AU67" s="4">
        <v>307.3903272</v>
      </c>
      <c r="AV67" s="4">
        <v>733.08346919999997</v>
      </c>
      <c r="AW67" s="4">
        <v>509.7087075</v>
      </c>
      <c r="AX67" s="4">
        <v>772.50029540000003</v>
      </c>
      <c r="AY67" s="4">
        <v>391.36171669999999</v>
      </c>
      <c r="AZ67" s="4">
        <v>169.9853171</v>
      </c>
      <c r="BA67" s="4">
        <v>688.69474639999999</v>
      </c>
      <c r="BB67" s="4">
        <v>508.4487393</v>
      </c>
      <c r="BC67" s="4">
        <v>448.69423799999998</v>
      </c>
      <c r="BD67" s="4">
        <v>277.94205260000001</v>
      </c>
      <c r="BE67" s="4">
        <v>1791.0215229999999</v>
      </c>
      <c r="BF67" s="4">
        <v>474.74571539999999</v>
      </c>
      <c r="BG67" s="4">
        <v>1602.3912419999999</v>
      </c>
      <c r="BH67" s="4">
        <v>1252.763618</v>
      </c>
      <c r="BI67" s="4">
        <v>442.27442180000003</v>
      </c>
      <c r="BJ67" s="4">
        <v>857.07509900000002</v>
      </c>
      <c r="BK67" s="4">
        <v>731.55172930000003</v>
      </c>
      <c r="BL67" s="4">
        <v>807.64392350000003</v>
      </c>
      <c r="BM67" s="4">
        <v>664.70252479999999</v>
      </c>
      <c r="BN67" s="4">
        <v>595.38406940000004</v>
      </c>
      <c r="BO67" s="4">
        <v>356.49812209999999</v>
      </c>
      <c r="BP67" s="4">
        <v>1470.2564299999999</v>
      </c>
      <c r="BQ67" s="4">
        <v>5749.4112510000004</v>
      </c>
      <c r="BR67" s="4">
        <v>1768.5757719999999</v>
      </c>
      <c r="BS67" s="4">
        <v>1346.6667070000001</v>
      </c>
      <c r="BT67" s="4">
        <v>1104.779685</v>
      </c>
      <c r="BU67" s="4">
        <v>609.70257500000002</v>
      </c>
      <c r="BV67" s="4">
        <v>1585.8722330000001</v>
      </c>
      <c r="BW67" s="4">
        <v>2480.7547500000001</v>
      </c>
      <c r="BX67" s="4">
        <v>349.40827180000002</v>
      </c>
      <c r="BY67" s="4">
        <v>174.18954629999999</v>
      </c>
      <c r="BZ67" s="4">
        <v>441.7325103</v>
      </c>
      <c r="CA67" s="4">
        <v>553.96423870000001</v>
      </c>
      <c r="CB67" s="4">
        <v>1045.552713</v>
      </c>
      <c r="CC67" s="4">
        <v>1439.6349769999999</v>
      </c>
      <c r="CD67" s="4">
        <v>911.11258710000004</v>
      </c>
      <c r="CE67" s="4">
        <v>732.18764120000003</v>
      </c>
      <c r="CF67" s="4">
        <v>961.68103410000003</v>
      </c>
      <c r="CG67" s="4">
        <v>379.90832660000001</v>
      </c>
    </row>
    <row r="68" spans="1:85" x14ac:dyDescent="0.25">
      <c r="A68" s="4" t="s">
        <v>166</v>
      </c>
      <c r="B68" s="4">
        <v>980.35800110000002</v>
      </c>
      <c r="C68" s="4">
        <v>364.6945546</v>
      </c>
      <c r="D68" s="4">
        <v>323.76243240000002</v>
      </c>
      <c r="E68" s="4">
        <v>1418.3344340000001</v>
      </c>
      <c r="F68" s="4">
        <v>226.61663619999999</v>
      </c>
      <c r="G68" s="4">
        <v>372.01423870000002</v>
      </c>
      <c r="H68" s="4">
        <v>1449.876158</v>
      </c>
      <c r="I68" s="4">
        <v>373.14670100000001</v>
      </c>
      <c r="J68" s="4">
        <v>598.60347449999995</v>
      </c>
      <c r="K68" s="4">
        <v>39948.201860000001</v>
      </c>
      <c r="L68" s="4">
        <v>229.7569196</v>
      </c>
      <c r="M68" s="4">
        <v>270.26616739999997</v>
      </c>
      <c r="N68" s="4">
        <v>595.7378635</v>
      </c>
      <c r="O68" s="4">
        <v>246.92253299999999</v>
      </c>
      <c r="P68" s="4">
        <v>191.65061600000001</v>
      </c>
      <c r="Q68" s="4">
        <v>986.74753469999996</v>
      </c>
      <c r="R68" s="4">
        <v>563.68291160000001</v>
      </c>
      <c r="S68" s="4">
        <v>322.50845679999998</v>
      </c>
      <c r="T68" s="4">
        <v>624.44287420000001</v>
      </c>
      <c r="U68" s="4">
        <v>181.14960719999999</v>
      </c>
      <c r="V68" s="4">
        <v>517.90339989999995</v>
      </c>
      <c r="W68" s="4">
        <v>2616.5270500000001</v>
      </c>
      <c r="X68" s="4">
        <v>882.85555669999997</v>
      </c>
      <c r="Y68" s="4">
        <v>855.18447000000003</v>
      </c>
      <c r="Z68" s="4">
        <v>604.50707499999999</v>
      </c>
      <c r="AA68" s="4">
        <v>40.803800129999999</v>
      </c>
      <c r="AB68" s="4">
        <v>440.55316060000001</v>
      </c>
      <c r="AC68" s="4">
        <v>433.43285420000001</v>
      </c>
      <c r="AD68" s="4">
        <v>902.92241969999998</v>
      </c>
      <c r="AE68" s="4">
        <v>797.91061850000006</v>
      </c>
      <c r="AF68" s="4">
        <v>1531.1939460000001</v>
      </c>
      <c r="AG68" s="4">
        <v>109.7948566</v>
      </c>
      <c r="AH68" s="4">
        <v>316.562004</v>
      </c>
      <c r="AI68" s="4">
        <v>533.71538290000001</v>
      </c>
      <c r="AJ68" s="4">
        <v>162.87219830000001</v>
      </c>
      <c r="AK68" s="4">
        <v>393.33707559999999</v>
      </c>
      <c r="AL68" s="4">
        <v>552.49460209999995</v>
      </c>
      <c r="AM68" s="4">
        <v>127.2089162</v>
      </c>
      <c r="AN68" s="4">
        <v>300.33288479999999</v>
      </c>
      <c r="AO68" s="4">
        <v>531.42590070000006</v>
      </c>
      <c r="AP68" s="4">
        <v>29.50742554</v>
      </c>
      <c r="AQ68" s="4">
        <v>98.763500789999995</v>
      </c>
      <c r="AR68" s="4">
        <v>1317.22056</v>
      </c>
      <c r="AS68" s="4">
        <v>646.29159430000004</v>
      </c>
      <c r="AT68" s="4">
        <v>301.45177560000002</v>
      </c>
      <c r="AU68" s="4">
        <v>770.68375219999996</v>
      </c>
      <c r="AV68" s="4">
        <v>602.52220939999995</v>
      </c>
      <c r="AW68" s="4">
        <v>388.34224610000001</v>
      </c>
      <c r="AX68" s="4">
        <v>1660.8372019999999</v>
      </c>
      <c r="AY68" s="4">
        <v>265.62946369999997</v>
      </c>
      <c r="AZ68" s="4">
        <v>314.72069119999998</v>
      </c>
      <c r="BA68" s="4">
        <v>792.27291479999997</v>
      </c>
      <c r="BB68" s="4">
        <v>278.63191060000003</v>
      </c>
      <c r="BC68" s="4">
        <v>332.82465189999999</v>
      </c>
      <c r="BD68" s="4">
        <v>780.30555960000004</v>
      </c>
      <c r="BE68" s="4">
        <v>93.071146679999998</v>
      </c>
      <c r="BF68" s="4">
        <v>338.32358360000001</v>
      </c>
      <c r="BG68" s="4">
        <v>822.84419790000004</v>
      </c>
      <c r="BH68" s="4">
        <v>655.05556239999999</v>
      </c>
      <c r="BI68" s="4">
        <v>383.6501098</v>
      </c>
      <c r="BJ68" s="4">
        <v>1584.335165</v>
      </c>
      <c r="BK68" s="4">
        <v>898.99375429999998</v>
      </c>
      <c r="BL68" s="4">
        <v>787.53973440000004</v>
      </c>
      <c r="BM68" s="4">
        <v>1927.3066240000001</v>
      </c>
      <c r="BN68" s="4">
        <v>462.13133269999997</v>
      </c>
      <c r="BO68" s="4">
        <v>413.84606500000001</v>
      </c>
      <c r="BP68" s="4">
        <v>102.0401851</v>
      </c>
      <c r="BQ68" s="4">
        <v>160.10188260000001</v>
      </c>
      <c r="BR68" s="4">
        <v>77.410021959999995</v>
      </c>
      <c r="BS68" s="4">
        <v>119.2075031</v>
      </c>
      <c r="BT68" s="4">
        <v>325.26195200000001</v>
      </c>
      <c r="BU68" s="4">
        <v>173.57644199999999</v>
      </c>
      <c r="BV68" s="4">
        <v>500.13479769999998</v>
      </c>
      <c r="BW68" s="4">
        <v>111.73210280000001</v>
      </c>
      <c r="BX68" s="4">
        <v>282.38343259999999</v>
      </c>
      <c r="BY68" s="4">
        <v>662.96021370000005</v>
      </c>
      <c r="BZ68" s="4">
        <v>473.4037424</v>
      </c>
      <c r="CA68" s="4">
        <v>148.9204072</v>
      </c>
      <c r="CB68" s="4">
        <v>489.938896</v>
      </c>
      <c r="CC68" s="4">
        <v>637.84559049999996</v>
      </c>
      <c r="CD68" s="4">
        <v>580.41285630000004</v>
      </c>
      <c r="CE68" s="4">
        <v>1649.755813</v>
      </c>
      <c r="CF68" s="4">
        <v>560.12221069999998</v>
      </c>
      <c r="CG68" s="4">
        <v>321.23517120000002</v>
      </c>
    </row>
    <row r="69" spans="1:85" x14ac:dyDescent="0.25">
      <c r="A69" s="4" t="s">
        <v>131</v>
      </c>
      <c r="B69" s="4">
        <v>174.39990230000001</v>
      </c>
      <c r="C69" s="4">
        <v>100.470305</v>
      </c>
      <c r="D69" s="4">
        <v>71.30862252</v>
      </c>
      <c r="E69" s="4">
        <v>145.70744250000001</v>
      </c>
      <c r="F69" s="4">
        <v>52.155525269999998</v>
      </c>
      <c r="G69" s="4">
        <v>54.86790732</v>
      </c>
      <c r="H69" s="4">
        <v>109.2684699</v>
      </c>
      <c r="I69" s="4">
        <v>46.06575771</v>
      </c>
      <c r="J69" s="4">
        <v>48.530914189999997</v>
      </c>
      <c r="K69" s="4">
        <v>292.67642059999997</v>
      </c>
      <c r="L69" s="4">
        <v>49.158097380000001</v>
      </c>
      <c r="M69" s="4">
        <v>57.70650448</v>
      </c>
      <c r="N69" s="4">
        <v>195.54696430000001</v>
      </c>
      <c r="O69" s="4">
        <v>159.41759210000001</v>
      </c>
      <c r="P69" s="4">
        <v>6.3316524999999997</v>
      </c>
      <c r="Q69" s="4">
        <v>30.134127800000002</v>
      </c>
      <c r="R69" s="4">
        <v>296.52610609999999</v>
      </c>
      <c r="S69" s="4">
        <v>101.7778167</v>
      </c>
      <c r="T69" s="4">
        <v>193.1320652</v>
      </c>
      <c r="U69" s="4">
        <v>190.00833109999999</v>
      </c>
      <c r="V69" s="4">
        <v>332.42714710000001</v>
      </c>
      <c r="W69" s="4">
        <v>1133.2082250000001</v>
      </c>
      <c r="X69" s="4">
        <v>702.69770080000001</v>
      </c>
      <c r="Y69" s="4">
        <v>272.31938159999999</v>
      </c>
      <c r="Z69" s="4">
        <v>723.37309370000003</v>
      </c>
      <c r="AA69" s="4">
        <v>89.870302710000004</v>
      </c>
      <c r="AB69" s="4">
        <v>1011.173091</v>
      </c>
      <c r="AC69" s="4">
        <v>59.076076489999998</v>
      </c>
      <c r="AD69" s="4">
        <v>455.05795380000001</v>
      </c>
      <c r="AE69" s="4">
        <v>260.53236989999999</v>
      </c>
      <c r="AF69" s="4">
        <v>812.53380800000002</v>
      </c>
      <c r="AG69" s="4">
        <v>140.0470541</v>
      </c>
      <c r="AH69" s="4">
        <v>169.18015209999999</v>
      </c>
      <c r="AI69" s="4">
        <v>40.303105840000001</v>
      </c>
      <c r="AJ69" s="4">
        <v>16.017521819999999</v>
      </c>
      <c r="AK69" s="4">
        <v>119.5249517</v>
      </c>
      <c r="AL69" s="4">
        <v>289.573442</v>
      </c>
      <c r="AM69" s="4">
        <v>71.79546612</v>
      </c>
      <c r="AN69" s="4">
        <v>68.866690520000006</v>
      </c>
      <c r="AO69" s="4">
        <v>63.238375689999998</v>
      </c>
      <c r="AP69" s="4">
        <v>5.8076220469999997</v>
      </c>
      <c r="AQ69" s="4">
        <v>3.625440803</v>
      </c>
      <c r="AR69" s="4">
        <v>84.336515050000003</v>
      </c>
      <c r="AS69" s="4">
        <v>141.22478580000001</v>
      </c>
      <c r="AT69" s="4">
        <v>37.939830870000002</v>
      </c>
      <c r="AU69" s="4">
        <v>77.660182239999997</v>
      </c>
      <c r="AV69" s="4">
        <v>178.59420689999999</v>
      </c>
      <c r="AW69" s="4">
        <v>178.68289469999999</v>
      </c>
      <c r="AX69" s="4">
        <v>346.17087529999998</v>
      </c>
      <c r="AY69" s="4">
        <v>104.98065769999999</v>
      </c>
      <c r="AZ69" s="4">
        <v>48.929774479999999</v>
      </c>
      <c r="BA69" s="4">
        <v>160.83247489999999</v>
      </c>
      <c r="BB69" s="4">
        <v>145.19392550000001</v>
      </c>
      <c r="BC69" s="4">
        <v>103.31517270000001</v>
      </c>
      <c r="BD69" s="4">
        <v>555.58891570000003</v>
      </c>
      <c r="BE69" s="4">
        <v>223.6244155</v>
      </c>
      <c r="BF69" s="4">
        <v>489.76303100000001</v>
      </c>
      <c r="BG69" s="4">
        <v>332.25738209999997</v>
      </c>
      <c r="BH69" s="4">
        <v>794.13390340000001</v>
      </c>
      <c r="BI69" s="4">
        <v>94.544194259999998</v>
      </c>
      <c r="BJ69" s="4">
        <v>571.86767580000003</v>
      </c>
      <c r="BK69" s="4">
        <v>574.66083040000001</v>
      </c>
      <c r="BL69" s="4">
        <v>229.52721360000001</v>
      </c>
      <c r="BM69" s="4">
        <v>596.09089010000002</v>
      </c>
      <c r="BN69" s="4">
        <v>240.03688969999999</v>
      </c>
      <c r="BO69" s="4">
        <v>102.2237695</v>
      </c>
      <c r="BP69" s="4">
        <v>85.402469150000002</v>
      </c>
      <c r="BQ69" s="4">
        <v>490.60748969999997</v>
      </c>
      <c r="BR69" s="4">
        <v>117.34098349999999</v>
      </c>
      <c r="BS69" s="4">
        <v>139.52887229999999</v>
      </c>
      <c r="BT69" s="4">
        <v>543.70710910000003</v>
      </c>
      <c r="BU69" s="4">
        <v>253.0286327</v>
      </c>
      <c r="BV69" s="4">
        <v>128.29771869999999</v>
      </c>
      <c r="BW69" s="4">
        <v>222.24189799999999</v>
      </c>
      <c r="BX69" s="4">
        <v>37.915610309999998</v>
      </c>
      <c r="BY69" s="4">
        <v>689.19966460000001</v>
      </c>
      <c r="BZ69" s="4">
        <v>2201.0879719999998</v>
      </c>
      <c r="CA69" s="4">
        <v>52.843953390000003</v>
      </c>
      <c r="CB69" s="4">
        <v>786.19386110000005</v>
      </c>
      <c r="CC69" s="4">
        <v>917.98952940000004</v>
      </c>
      <c r="CD69" s="4">
        <v>192.37032590000001</v>
      </c>
      <c r="CE69" s="4">
        <v>1064.9705750000001</v>
      </c>
      <c r="CF69" s="4">
        <v>1252.115624</v>
      </c>
      <c r="CG69" s="4">
        <v>96.255619280000005</v>
      </c>
    </row>
    <row r="70" spans="1:85" x14ac:dyDescent="0.25">
      <c r="A70" s="4" t="s">
        <v>125</v>
      </c>
      <c r="B70" s="4">
        <v>877.38688500000001</v>
      </c>
      <c r="C70" s="4">
        <v>296.56922730000002</v>
      </c>
      <c r="D70" s="4">
        <v>336.5444971</v>
      </c>
      <c r="E70" s="4">
        <v>559.64904049999996</v>
      </c>
      <c r="F70" s="4">
        <v>262.79145160000002</v>
      </c>
      <c r="G70" s="4">
        <v>365.91167230000002</v>
      </c>
      <c r="H70" s="4">
        <v>506.08644529999998</v>
      </c>
      <c r="I70" s="4">
        <v>365.18781000000001</v>
      </c>
      <c r="J70" s="4">
        <v>467.61796240000001</v>
      </c>
      <c r="K70" s="4">
        <v>1035.6692660000001</v>
      </c>
      <c r="L70" s="4">
        <v>315.09765979999997</v>
      </c>
      <c r="M70" s="4">
        <v>299.96459629999998</v>
      </c>
      <c r="N70" s="4">
        <v>400.28597839999998</v>
      </c>
      <c r="O70" s="4">
        <v>86.460224999999994</v>
      </c>
      <c r="P70" s="4">
        <v>287.32804540000001</v>
      </c>
      <c r="Q70" s="4">
        <v>645.35181690000002</v>
      </c>
      <c r="R70" s="4">
        <v>212.5184945</v>
      </c>
      <c r="S70" s="4">
        <v>264.2325179</v>
      </c>
      <c r="T70" s="4">
        <v>241.77273349999999</v>
      </c>
      <c r="U70" s="4">
        <v>138.66137090000001</v>
      </c>
      <c r="V70" s="4">
        <v>148.35990720000001</v>
      </c>
      <c r="W70" s="4">
        <v>351.34542320000003</v>
      </c>
      <c r="X70" s="4">
        <v>213.6611355</v>
      </c>
      <c r="Y70" s="4">
        <v>167.54633329999999</v>
      </c>
      <c r="Z70" s="4">
        <v>422.35415710000001</v>
      </c>
      <c r="AA70" s="4">
        <v>556.67714490000003</v>
      </c>
      <c r="AB70" s="4">
        <v>469.1814627</v>
      </c>
      <c r="AC70" s="4">
        <v>425.3114281</v>
      </c>
      <c r="AD70" s="4">
        <v>939.90088900000001</v>
      </c>
      <c r="AE70" s="4">
        <v>771.59549579999998</v>
      </c>
      <c r="AF70" s="4">
        <v>489.19706789999998</v>
      </c>
      <c r="AG70" s="4">
        <v>353.22087099999999</v>
      </c>
      <c r="AH70" s="4">
        <v>274.79993730000001</v>
      </c>
      <c r="AI70" s="4">
        <v>924.21671019999997</v>
      </c>
      <c r="AJ70" s="4">
        <v>485.90864749999997</v>
      </c>
      <c r="AK70" s="4">
        <v>635.83792730000005</v>
      </c>
      <c r="AL70" s="4">
        <v>299.97338610000003</v>
      </c>
      <c r="AM70" s="4">
        <v>341.77283269999998</v>
      </c>
      <c r="AN70" s="4">
        <v>233.05815860000001</v>
      </c>
      <c r="AO70" s="4">
        <v>774.6056648</v>
      </c>
      <c r="AP70" s="4">
        <v>437.16113739999997</v>
      </c>
      <c r="AQ70" s="4">
        <v>318.72751540000002</v>
      </c>
      <c r="AR70" s="4">
        <v>1178.621255</v>
      </c>
      <c r="AS70" s="4">
        <v>529.99486100000001</v>
      </c>
      <c r="AT70" s="4">
        <v>164.613517</v>
      </c>
      <c r="AU70" s="4">
        <v>654.01901620000001</v>
      </c>
      <c r="AV70" s="4">
        <v>388.71299720000002</v>
      </c>
      <c r="AW70" s="4">
        <v>190.3446434</v>
      </c>
      <c r="AX70" s="4">
        <v>513.77097830000002</v>
      </c>
      <c r="AY70" s="4">
        <v>388.28704549999998</v>
      </c>
      <c r="AZ70" s="4">
        <v>327.91918449999997</v>
      </c>
      <c r="BA70" s="4">
        <v>416.31476029999999</v>
      </c>
      <c r="BB70" s="4">
        <v>510.914447</v>
      </c>
      <c r="BC70" s="4">
        <v>241.87378949999999</v>
      </c>
      <c r="BD70" s="4">
        <v>743.56877750000001</v>
      </c>
      <c r="BE70" s="4">
        <v>776.21013459999995</v>
      </c>
      <c r="BF70" s="4">
        <v>320.91196660000003</v>
      </c>
      <c r="BG70" s="4">
        <v>766.07054289999996</v>
      </c>
      <c r="BH70" s="4">
        <v>397.1499905</v>
      </c>
      <c r="BI70" s="4">
        <v>326.14961629999999</v>
      </c>
      <c r="BJ70" s="4">
        <v>481.3860105</v>
      </c>
      <c r="BK70" s="4">
        <v>554.90155070000003</v>
      </c>
      <c r="BL70" s="4">
        <v>324.726857</v>
      </c>
      <c r="BM70" s="4">
        <v>445.18656750000002</v>
      </c>
      <c r="BN70" s="4">
        <v>352.1519692</v>
      </c>
      <c r="BO70" s="4">
        <v>165.0509457</v>
      </c>
      <c r="BP70" s="4">
        <v>603.61369479999996</v>
      </c>
      <c r="BQ70" s="4">
        <v>1352.2162450000001</v>
      </c>
      <c r="BR70" s="4">
        <v>328.71278890000002</v>
      </c>
      <c r="BS70" s="4">
        <v>432.8319889</v>
      </c>
      <c r="BT70" s="4">
        <v>538.45272639999996</v>
      </c>
      <c r="BU70" s="4">
        <v>314.87052169999998</v>
      </c>
      <c r="BV70" s="4">
        <v>787.56289660000004</v>
      </c>
      <c r="BW70" s="4">
        <v>722.38611119999996</v>
      </c>
      <c r="BX70" s="4">
        <v>285.01546580000002</v>
      </c>
      <c r="BY70" s="4">
        <v>378.87692570000002</v>
      </c>
      <c r="BZ70" s="4">
        <v>677.67332120000003</v>
      </c>
      <c r="CA70" s="4">
        <v>294.47328299999998</v>
      </c>
      <c r="CB70" s="4">
        <v>771.92018889999997</v>
      </c>
      <c r="CC70" s="4">
        <v>923.3497251</v>
      </c>
      <c r="CD70" s="4">
        <v>450.48337249999997</v>
      </c>
      <c r="CE70" s="4">
        <v>744.33427259999996</v>
      </c>
      <c r="CF70" s="4">
        <v>401.50992669999999</v>
      </c>
      <c r="CG70" s="4">
        <v>206.44723730000001</v>
      </c>
    </row>
    <row r="71" spans="1:85" x14ac:dyDescent="0.25">
      <c r="A71" s="4" t="s">
        <v>179</v>
      </c>
      <c r="B71" s="4">
        <v>655.54356029999997</v>
      </c>
      <c r="C71" s="4">
        <v>210.33351390000001</v>
      </c>
      <c r="D71" s="4">
        <v>232.45918589999999</v>
      </c>
      <c r="E71" s="4">
        <v>237.3226396</v>
      </c>
      <c r="F71" s="4">
        <v>268.10560400000003</v>
      </c>
      <c r="G71" s="4">
        <v>164.12392879999999</v>
      </c>
      <c r="H71" s="4">
        <v>440.00766549999997</v>
      </c>
      <c r="I71" s="4">
        <v>420.35509459999997</v>
      </c>
      <c r="J71" s="4">
        <v>429.88845700000002</v>
      </c>
      <c r="K71" s="4">
        <v>859.02231789999996</v>
      </c>
      <c r="L71" s="4">
        <v>317.92694189999997</v>
      </c>
      <c r="M71" s="4">
        <v>277.00025890000001</v>
      </c>
      <c r="N71" s="4">
        <v>415.99911530000003</v>
      </c>
      <c r="O71" s="4">
        <v>280.51818969999999</v>
      </c>
      <c r="P71" s="4">
        <v>376.25525340000002</v>
      </c>
      <c r="Q71" s="4">
        <v>603.60853889999999</v>
      </c>
      <c r="R71" s="4">
        <v>316.50644770000002</v>
      </c>
      <c r="S71" s="4">
        <v>423.31004639999998</v>
      </c>
      <c r="T71" s="4">
        <v>326.67975139999999</v>
      </c>
      <c r="U71" s="4">
        <v>138.57395439999999</v>
      </c>
      <c r="V71" s="4">
        <v>219.78253530000001</v>
      </c>
      <c r="W71" s="4">
        <v>600.34831389999999</v>
      </c>
      <c r="X71" s="4">
        <v>380.0437488</v>
      </c>
      <c r="Y71" s="4">
        <v>380.31768599999998</v>
      </c>
      <c r="Z71" s="4">
        <v>601.98712890000002</v>
      </c>
      <c r="AA71" s="4">
        <v>732.63966049999999</v>
      </c>
      <c r="AB71" s="4">
        <v>462.50022209999997</v>
      </c>
      <c r="AC71" s="4">
        <v>1049.5683469999999</v>
      </c>
      <c r="AD71" s="4">
        <v>1778.2468650000001</v>
      </c>
      <c r="AE71" s="4">
        <v>1110.390607</v>
      </c>
      <c r="AF71" s="4">
        <v>599.69040559999996</v>
      </c>
      <c r="AG71" s="4">
        <v>499.83336270000001</v>
      </c>
      <c r="AH71" s="4">
        <v>472.37842289999998</v>
      </c>
      <c r="AI71" s="4">
        <v>1266.5649089999999</v>
      </c>
      <c r="AJ71" s="4">
        <v>489.73063189999999</v>
      </c>
      <c r="AK71" s="4">
        <v>1083.8731620000001</v>
      </c>
      <c r="AL71" s="4">
        <v>311.77661490000003</v>
      </c>
      <c r="AM71" s="4">
        <v>350.75987909999998</v>
      </c>
      <c r="AN71" s="4">
        <v>282.3435662</v>
      </c>
      <c r="AO71" s="4">
        <v>856.32609600000001</v>
      </c>
      <c r="AP71" s="4">
        <v>579.43868169999996</v>
      </c>
      <c r="AQ71" s="4">
        <v>576.92731260000005</v>
      </c>
      <c r="AR71" s="4">
        <v>970.04614860000004</v>
      </c>
      <c r="AS71" s="4">
        <v>737.89197769999998</v>
      </c>
      <c r="AT71" s="4">
        <v>90.773293780000003</v>
      </c>
      <c r="AU71" s="4">
        <v>508.65325180000002</v>
      </c>
      <c r="AV71" s="4">
        <v>516.06905019999999</v>
      </c>
      <c r="AW71" s="4">
        <v>374.56206159999999</v>
      </c>
      <c r="AX71" s="4">
        <v>538.52110140000002</v>
      </c>
      <c r="AY71" s="4">
        <v>731.61276150000003</v>
      </c>
      <c r="AZ71" s="4">
        <v>318.22968780000002</v>
      </c>
      <c r="BA71" s="4">
        <v>690.64187470000002</v>
      </c>
      <c r="BB71" s="4">
        <v>544.44127260000005</v>
      </c>
      <c r="BC71" s="4">
        <v>205.63386510000001</v>
      </c>
      <c r="BD71" s="4">
        <v>783.47109939999996</v>
      </c>
      <c r="BE71" s="4">
        <v>2176.2224000000001</v>
      </c>
      <c r="BF71" s="4">
        <v>327.0103469</v>
      </c>
      <c r="BG71" s="4">
        <v>969.97273559999996</v>
      </c>
      <c r="BH71" s="4">
        <v>709.17696220000005</v>
      </c>
      <c r="BI71" s="4">
        <v>630.21093040000005</v>
      </c>
      <c r="BJ71" s="4">
        <v>681.61544749999996</v>
      </c>
      <c r="BK71" s="4">
        <v>1058.5009809999999</v>
      </c>
      <c r="BL71" s="4">
        <v>571.02578930000004</v>
      </c>
      <c r="BM71" s="4">
        <v>640.72693619999995</v>
      </c>
      <c r="BN71" s="4">
        <v>888.93774759999997</v>
      </c>
      <c r="BO71" s="4">
        <v>279.27215210000003</v>
      </c>
      <c r="BP71" s="4">
        <v>1318.519254</v>
      </c>
      <c r="BQ71" s="4">
        <v>1661.0740929999999</v>
      </c>
      <c r="BR71" s="4">
        <v>633.47647730000006</v>
      </c>
      <c r="BS71" s="4">
        <v>631.09854570000005</v>
      </c>
      <c r="BT71" s="4">
        <v>1068.7382399999999</v>
      </c>
      <c r="BU71" s="4">
        <v>397.8889939</v>
      </c>
      <c r="BV71" s="4">
        <v>822.88614640000003</v>
      </c>
      <c r="BW71" s="4">
        <v>1469.6599819999999</v>
      </c>
      <c r="BX71" s="4">
        <v>329.55097050000001</v>
      </c>
      <c r="BY71" s="4">
        <v>348.3790927</v>
      </c>
      <c r="BZ71" s="4">
        <v>791.98683289999997</v>
      </c>
      <c r="CA71" s="4">
        <v>442.86787759999999</v>
      </c>
      <c r="CB71" s="4">
        <v>1056.7309519999999</v>
      </c>
      <c r="CC71" s="4">
        <v>1168.1430319999999</v>
      </c>
      <c r="CD71" s="4">
        <v>294.21343960000002</v>
      </c>
      <c r="CE71" s="4">
        <v>659.90232530000003</v>
      </c>
      <c r="CF71" s="4">
        <v>974.59417089999999</v>
      </c>
      <c r="CG71" s="4">
        <v>430.65727459999999</v>
      </c>
    </row>
    <row r="72" spans="1:85" x14ac:dyDescent="0.25">
      <c r="A72" s="4" t="s">
        <v>154</v>
      </c>
      <c r="B72" s="4">
        <v>495.81729239999999</v>
      </c>
      <c r="C72" s="4">
        <v>544.49388820000001</v>
      </c>
      <c r="D72" s="4">
        <v>451.1730652</v>
      </c>
      <c r="E72" s="4">
        <v>426.79777289999998</v>
      </c>
      <c r="F72" s="4">
        <v>187.3400681</v>
      </c>
      <c r="G72" s="4">
        <v>305.7383375</v>
      </c>
      <c r="H72" s="4">
        <v>556.27886920000003</v>
      </c>
      <c r="I72" s="4">
        <v>291.6937006</v>
      </c>
      <c r="J72" s="4">
        <v>282.07800140000001</v>
      </c>
      <c r="K72" s="4">
        <v>849.41125190000002</v>
      </c>
      <c r="L72" s="4">
        <v>239.77747059999999</v>
      </c>
      <c r="M72" s="4">
        <v>162.5810434</v>
      </c>
      <c r="N72" s="4">
        <v>938.59694739999998</v>
      </c>
      <c r="O72" s="4">
        <v>87.339795859999995</v>
      </c>
      <c r="P72" s="4">
        <v>940.54330919999995</v>
      </c>
      <c r="Q72" s="4">
        <v>1422.6585439999999</v>
      </c>
      <c r="R72" s="4">
        <v>1373.919954</v>
      </c>
      <c r="S72" s="4">
        <v>566.65037259999997</v>
      </c>
      <c r="T72" s="4">
        <v>352.7375854</v>
      </c>
      <c r="U72" s="4">
        <v>490.34369190000001</v>
      </c>
      <c r="V72" s="4">
        <v>696.46137229999999</v>
      </c>
      <c r="W72" s="4">
        <v>1590.1982700000001</v>
      </c>
      <c r="X72" s="4">
        <v>1499.593089</v>
      </c>
      <c r="Y72" s="4">
        <v>841.94408439999995</v>
      </c>
      <c r="Z72" s="4">
        <v>244.40075580000001</v>
      </c>
      <c r="AA72" s="4">
        <v>31.633386659999999</v>
      </c>
      <c r="AB72" s="4">
        <v>488.36528420000002</v>
      </c>
      <c r="AC72" s="4">
        <v>289.65761259999999</v>
      </c>
      <c r="AD72" s="4">
        <v>1376.869823</v>
      </c>
      <c r="AE72" s="4">
        <v>1496.9347540000001</v>
      </c>
      <c r="AF72" s="4">
        <v>1952.344574</v>
      </c>
      <c r="AG72" s="4">
        <v>544.02213810000001</v>
      </c>
      <c r="AH72" s="4">
        <v>819.11941300000001</v>
      </c>
      <c r="AI72" s="4">
        <v>213.8851927</v>
      </c>
      <c r="AJ72" s="4">
        <v>415.5311916</v>
      </c>
      <c r="AK72" s="4">
        <v>605.85979650000002</v>
      </c>
      <c r="AL72" s="4">
        <v>572.2909396</v>
      </c>
      <c r="AM72" s="4">
        <v>267.17339930000003</v>
      </c>
      <c r="AN72" s="4">
        <v>431.07567310000002</v>
      </c>
      <c r="AO72" s="4">
        <v>350.10979529999997</v>
      </c>
      <c r="AP72" s="4">
        <v>73.906449010000003</v>
      </c>
      <c r="AQ72" s="4">
        <v>84.174603610000005</v>
      </c>
      <c r="AR72" s="4">
        <v>233.37411280000001</v>
      </c>
      <c r="AS72" s="4">
        <v>376.00863520000001</v>
      </c>
      <c r="AT72" s="4">
        <v>121.3454077</v>
      </c>
      <c r="AU72" s="4">
        <v>285.97195649999998</v>
      </c>
      <c r="AV72" s="4">
        <v>482.35457789999998</v>
      </c>
      <c r="AW72" s="4">
        <v>531.62141829999996</v>
      </c>
      <c r="AX72" s="4">
        <v>1149.8783209999999</v>
      </c>
      <c r="AY72" s="4">
        <v>413.49011280000002</v>
      </c>
      <c r="AZ72" s="4">
        <v>345.19117540000002</v>
      </c>
      <c r="BA72" s="4">
        <v>352.64664249999998</v>
      </c>
      <c r="BB72" s="4">
        <v>368.75457610000001</v>
      </c>
      <c r="BC72" s="4">
        <v>304.91355870000001</v>
      </c>
      <c r="BD72" s="4">
        <v>636.02572880000002</v>
      </c>
      <c r="BE72" s="4">
        <v>177.4835928</v>
      </c>
      <c r="BF72" s="4">
        <v>717.2927042</v>
      </c>
      <c r="BG72" s="4">
        <v>817.8395084</v>
      </c>
      <c r="BH72" s="4">
        <v>1474.7601790000001</v>
      </c>
      <c r="BI72" s="4">
        <v>472.61935840000001</v>
      </c>
      <c r="BJ72" s="4">
        <v>1097.312788</v>
      </c>
      <c r="BK72" s="4">
        <v>1380.7158179999999</v>
      </c>
      <c r="BL72" s="4">
        <v>1059.266181</v>
      </c>
      <c r="BM72" s="4">
        <v>844.13079200000004</v>
      </c>
      <c r="BN72" s="4">
        <v>441.02143030000002</v>
      </c>
      <c r="BO72" s="4">
        <v>301.51951709999997</v>
      </c>
      <c r="BP72" s="4">
        <v>127.78864299999999</v>
      </c>
      <c r="BQ72" s="4">
        <v>116.232709</v>
      </c>
      <c r="BR72" s="4">
        <v>191.0355078</v>
      </c>
      <c r="BS72" s="4">
        <v>315.63727649999998</v>
      </c>
      <c r="BT72" s="4">
        <v>1301.047808</v>
      </c>
      <c r="BU72" s="4">
        <v>584.8985917</v>
      </c>
      <c r="BV72" s="4">
        <v>1072.141633</v>
      </c>
      <c r="BW72" s="4">
        <v>132.7134949</v>
      </c>
      <c r="BX72" s="4">
        <v>762.12055220000002</v>
      </c>
      <c r="BY72" s="4">
        <v>260.1447617</v>
      </c>
      <c r="BZ72" s="4">
        <v>323.62582850000001</v>
      </c>
      <c r="CA72" s="4">
        <v>305.6502438</v>
      </c>
      <c r="CB72" s="4">
        <v>628.17710699999998</v>
      </c>
      <c r="CC72" s="4">
        <v>1864.3993230000001</v>
      </c>
      <c r="CD72" s="4">
        <v>1009.674533</v>
      </c>
      <c r="CE72" s="4">
        <v>1497.572731</v>
      </c>
      <c r="CF72" s="4">
        <v>1668.429361</v>
      </c>
      <c r="CG72" s="4">
        <v>453.75078839999998</v>
      </c>
    </row>
    <row r="73" spans="1:85" x14ac:dyDescent="0.25">
      <c r="A73" s="4" t="s">
        <v>155</v>
      </c>
      <c r="B73" s="4">
        <v>2.9506040140000001</v>
      </c>
      <c r="C73" s="4">
        <v>18.963594050000001</v>
      </c>
      <c r="D73" s="4">
        <v>13.412805329999999</v>
      </c>
      <c r="E73" s="4">
        <v>5.8827859900000004</v>
      </c>
      <c r="F73" s="4">
        <v>15.541608480000001</v>
      </c>
      <c r="G73" s="4">
        <v>7.7976255109999997</v>
      </c>
      <c r="H73" s="4">
        <v>7.2227133490000002</v>
      </c>
      <c r="I73" s="4">
        <v>21.202368799999999</v>
      </c>
      <c r="J73" s="4">
        <v>7.4717882600000003</v>
      </c>
      <c r="K73" s="4">
        <v>0</v>
      </c>
      <c r="L73" s="4">
        <v>15.924354190000001</v>
      </c>
      <c r="M73" s="4">
        <v>8.8659854229999997</v>
      </c>
      <c r="N73" s="4">
        <v>0.90228624999999996</v>
      </c>
      <c r="O73" s="4">
        <v>1.769987719</v>
      </c>
      <c r="P73" s="4">
        <v>6.1863395219999999</v>
      </c>
      <c r="Q73" s="4">
        <v>12.652993329999999</v>
      </c>
      <c r="R73" s="4">
        <v>14.217187300000001</v>
      </c>
      <c r="S73" s="4">
        <v>16.385328040000001</v>
      </c>
      <c r="T73" s="4">
        <v>4.9904036219999997</v>
      </c>
      <c r="U73" s="4">
        <v>9.9164610700000004</v>
      </c>
      <c r="V73" s="4">
        <v>11.000284110000001</v>
      </c>
      <c r="W73" s="4">
        <v>2.5808876870000002</v>
      </c>
      <c r="X73" s="4">
        <v>13.34071982</v>
      </c>
      <c r="Y73" s="4">
        <v>6.0470360230000004</v>
      </c>
      <c r="Z73" s="4">
        <v>2.2348506050000001</v>
      </c>
      <c r="AA73" s="4">
        <v>3.6491535470000001</v>
      </c>
      <c r="AB73" s="4">
        <v>7.917587138</v>
      </c>
      <c r="AC73" s="4">
        <v>9.1257337619999994</v>
      </c>
      <c r="AD73" s="4">
        <v>67.331161929999993</v>
      </c>
      <c r="AE73" s="4">
        <v>15.30598382</v>
      </c>
      <c r="AF73" s="4">
        <v>4.656222627</v>
      </c>
      <c r="AG73" s="4">
        <v>9.8618335019999996</v>
      </c>
      <c r="AH73" s="4">
        <v>9.2894421279999992</v>
      </c>
      <c r="AI73" s="4">
        <v>2.863864704</v>
      </c>
      <c r="AJ73" s="4">
        <v>9.6033574010000002</v>
      </c>
      <c r="AK73" s="4">
        <v>0.987584142</v>
      </c>
      <c r="AL73" s="4">
        <v>6.1553803370000004</v>
      </c>
      <c r="AM73" s="4">
        <v>16.175976110000001</v>
      </c>
      <c r="AN73" s="4">
        <v>5.1510953549999998</v>
      </c>
      <c r="AO73" s="4">
        <v>9.4602165679999999</v>
      </c>
      <c r="AP73" s="4">
        <v>15.033304960000001</v>
      </c>
      <c r="AQ73" s="4">
        <v>15.457030019999999</v>
      </c>
      <c r="AR73" s="4">
        <v>9.588476665</v>
      </c>
      <c r="AS73" s="4">
        <v>5.9733178489999998</v>
      </c>
      <c r="AT73" s="4">
        <v>23.589428829999999</v>
      </c>
      <c r="AU73" s="4">
        <v>12.613462780000001</v>
      </c>
      <c r="AV73" s="4">
        <v>4.2301921460000003</v>
      </c>
      <c r="AW73" s="4">
        <v>10.33466849</v>
      </c>
      <c r="AX73" s="4">
        <v>11.411567079999999</v>
      </c>
      <c r="AY73" s="4">
        <v>1.7483748729999999</v>
      </c>
      <c r="AZ73" s="4">
        <v>9.6579442740000001</v>
      </c>
      <c r="BA73" s="4">
        <v>2.2408745830000001</v>
      </c>
      <c r="BB73" s="4">
        <v>4.1268855059999998</v>
      </c>
      <c r="BC73" s="4">
        <v>12.585233970000001</v>
      </c>
      <c r="BD73" s="4">
        <v>6.3166605240000004</v>
      </c>
      <c r="BE73" s="4">
        <v>2.9794388230000002</v>
      </c>
      <c r="BF73" s="4">
        <v>5.9321014380000001</v>
      </c>
      <c r="BG73" s="4">
        <v>10.731636160000001</v>
      </c>
      <c r="BH73" s="4">
        <v>7.8861377969999999</v>
      </c>
      <c r="BI73" s="4">
        <v>14.695924379999999</v>
      </c>
      <c r="BJ73" s="4">
        <v>5.8770882139999996</v>
      </c>
      <c r="BK73" s="4">
        <v>0.68744686099999996</v>
      </c>
      <c r="BL73" s="4">
        <v>5.5855419120000001</v>
      </c>
      <c r="BM73" s="4">
        <v>2.4066547850000002</v>
      </c>
      <c r="BN73" s="4">
        <v>5.8015580519999999</v>
      </c>
      <c r="BO73" s="4">
        <v>9.0797917179999992</v>
      </c>
      <c r="BP73" s="4">
        <v>9.5819094580000002</v>
      </c>
      <c r="BQ73" s="4">
        <v>3.2682813230000001</v>
      </c>
      <c r="BR73" s="4">
        <v>11.758767089999999</v>
      </c>
      <c r="BS73" s="4">
        <v>1.599139595</v>
      </c>
      <c r="BT73" s="4">
        <v>2.2793409389999999</v>
      </c>
      <c r="BU73" s="4">
        <v>7.5615771350000003</v>
      </c>
      <c r="BV73" s="4">
        <v>0</v>
      </c>
      <c r="BW73" s="4">
        <v>2.1633015379999998</v>
      </c>
      <c r="BX73" s="4">
        <v>7.0900359330000002</v>
      </c>
      <c r="BY73" s="4">
        <v>2.0751382540000001</v>
      </c>
      <c r="BZ73" s="4">
        <v>0</v>
      </c>
      <c r="CA73" s="4">
        <v>9.0637793569999996</v>
      </c>
      <c r="CB73" s="4">
        <v>0</v>
      </c>
      <c r="CC73" s="4">
        <v>2.4249312459999999</v>
      </c>
      <c r="CD73" s="4">
        <v>7.8862397079999997</v>
      </c>
      <c r="CE73" s="4">
        <v>4.6944698340000004</v>
      </c>
      <c r="CF73" s="4">
        <v>2.4578187109999998</v>
      </c>
      <c r="CG73" s="4">
        <v>7.0151257219999996</v>
      </c>
    </row>
    <row r="74" spans="1:85" x14ac:dyDescent="0.25">
      <c r="A74" s="4" t="s">
        <v>157</v>
      </c>
      <c r="B74" s="4">
        <v>1275.912705</v>
      </c>
      <c r="C74" s="4">
        <v>530.60879820000002</v>
      </c>
      <c r="D74" s="4">
        <v>488.42292079999999</v>
      </c>
      <c r="E74" s="4">
        <v>324.00733919999999</v>
      </c>
      <c r="F74" s="4">
        <v>208.147155</v>
      </c>
      <c r="G74" s="4">
        <v>298.14538270000003</v>
      </c>
      <c r="H74" s="4">
        <v>659.58664980000003</v>
      </c>
      <c r="I74" s="4">
        <v>508.79218630000003</v>
      </c>
      <c r="J74" s="4">
        <v>536.31691290000003</v>
      </c>
      <c r="K74" s="4">
        <v>761.75515140000005</v>
      </c>
      <c r="L74" s="4">
        <v>541.29941540000004</v>
      </c>
      <c r="M74" s="4">
        <v>503.19504769999998</v>
      </c>
      <c r="N74" s="4">
        <v>866.58910079999998</v>
      </c>
      <c r="O74" s="4">
        <v>92.651940859999996</v>
      </c>
      <c r="P74" s="4">
        <v>546.54430549999995</v>
      </c>
      <c r="Q74" s="4">
        <v>562.65227059999995</v>
      </c>
      <c r="R74" s="4">
        <v>606.48894259999997</v>
      </c>
      <c r="S74" s="4">
        <v>487.36325799999997</v>
      </c>
      <c r="T74" s="4">
        <v>383.32388589999999</v>
      </c>
      <c r="U74" s="4">
        <v>293.39755869999999</v>
      </c>
      <c r="V74" s="4">
        <v>591.63393259999998</v>
      </c>
      <c r="W74" s="4">
        <v>1403.858833</v>
      </c>
      <c r="X74" s="4">
        <v>565.31844809999996</v>
      </c>
      <c r="Y74" s="4">
        <v>919.33850570000004</v>
      </c>
      <c r="Z74" s="4">
        <v>493.37445910000002</v>
      </c>
      <c r="AA74" s="4">
        <v>232.54478330000001</v>
      </c>
      <c r="AB74" s="4">
        <v>1112.720902</v>
      </c>
      <c r="AC74" s="4">
        <v>324.00284599999998</v>
      </c>
      <c r="AD74" s="4">
        <v>1775.50459</v>
      </c>
      <c r="AE74" s="4">
        <v>1380.135458</v>
      </c>
      <c r="AF74" s="4">
        <v>2028.299589</v>
      </c>
      <c r="AG74" s="4">
        <v>691.7053128</v>
      </c>
      <c r="AH74" s="4">
        <v>970.04469979999999</v>
      </c>
      <c r="AI74" s="4">
        <v>368.26239820000001</v>
      </c>
      <c r="AJ74" s="4">
        <v>202.3744907</v>
      </c>
      <c r="AK74" s="4">
        <v>777.69022210000003</v>
      </c>
      <c r="AL74" s="4">
        <v>716.46719780000001</v>
      </c>
      <c r="AM74" s="4">
        <v>365.31986389999997</v>
      </c>
      <c r="AN74" s="4">
        <v>400.0632713</v>
      </c>
      <c r="AO74" s="4">
        <v>1496.381449</v>
      </c>
      <c r="AP74" s="4">
        <v>187.17374380000001</v>
      </c>
      <c r="AQ74" s="4">
        <v>394.29704379999998</v>
      </c>
      <c r="AR74" s="4">
        <v>982.01599529999999</v>
      </c>
      <c r="AS74" s="4">
        <v>535.63417549999997</v>
      </c>
      <c r="AT74" s="4">
        <v>268.43791820000001</v>
      </c>
      <c r="AU74" s="4">
        <v>676.41328650000003</v>
      </c>
      <c r="AV74" s="4">
        <v>439.25772130000001</v>
      </c>
      <c r="AW74" s="4">
        <v>645.14326989999995</v>
      </c>
      <c r="AX74" s="4">
        <v>1177.3873719999999</v>
      </c>
      <c r="AY74" s="4">
        <v>453.623808</v>
      </c>
      <c r="AZ74" s="4">
        <v>589.08222909999995</v>
      </c>
      <c r="BA74" s="4">
        <v>731.85641510000005</v>
      </c>
      <c r="BB74" s="4">
        <v>682.83105330000001</v>
      </c>
      <c r="BC74" s="4">
        <v>474.99556680000001</v>
      </c>
      <c r="BD74" s="4">
        <v>1063.8384659999999</v>
      </c>
      <c r="BE74" s="4">
        <v>343.56842019999999</v>
      </c>
      <c r="BF74" s="4">
        <v>480.03452069999997</v>
      </c>
      <c r="BG74" s="4">
        <v>729.24022830000001</v>
      </c>
      <c r="BH74" s="4">
        <v>1094.839931</v>
      </c>
      <c r="BI74" s="4">
        <v>753.98429469999996</v>
      </c>
      <c r="BJ74" s="4">
        <v>1543.945487</v>
      </c>
      <c r="BK74" s="4">
        <v>1347.096528</v>
      </c>
      <c r="BL74" s="4">
        <v>1132.659707</v>
      </c>
      <c r="BM74" s="4">
        <v>1448.7582010000001</v>
      </c>
      <c r="BN74" s="4">
        <v>656.23208929999998</v>
      </c>
      <c r="BO74" s="4">
        <v>485.62404370000002</v>
      </c>
      <c r="BP74" s="4">
        <v>210.80710210000001</v>
      </c>
      <c r="BQ74" s="4">
        <v>1073.6000079999999</v>
      </c>
      <c r="BR74" s="4">
        <v>231.12617969999999</v>
      </c>
      <c r="BS74" s="4">
        <v>564.12390949999997</v>
      </c>
      <c r="BT74" s="4">
        <v>877.99976679999997</v>
      </c>
      <c r="BU74" s="4">
        <v>539.23170319999997</v>
      </c>
      <c r="BV74" s="4">
        <v>1028.0001199999999</v>
      </c>
      <c r="BW74" s="4">
        <v>193.24717440000001</v>
      </c>
      <c r="BX74" s="4">
        <v>648.68061769999997</v>
      </c>
      <c r="BY74" s="4">
        <v>873.72587439999995</v>
      </c>
      <c r="BZ74" s="4">
        <v>983.89399890000004</v>
      </c>
      <c r="CA74" s="4">
        <v>302.05886240000001</v>
      </c>
      <c r="CB74" s="4">
        <v>747.91310169999997</v>
      </c>
      <c r="CC74" s="4">
        <v>1386.6342790000001</v>
      </c>
      <c r="CD74" s="4">
        <v>925.34115280000003</v>
      </c>
      <c r="CE74" s="4">
        <v>2040.686786</v>
      </c>
      <c r="CF74" s="4">
        <v>752.36496320000003</v>
      </c>
      <c r="CG74" s="4">
        <v>536.85151610000003</v>
      </c>
    </row>
    <row r="75" spans="1:85" x14ac:dyDescent="0.25">
      <c r="A75" s="4" t="s">
        <v>135</v>
      </c>
      <c r="B75" s="4">
        <v>1008.056342</v>
      </c>
      <c r="C75" s="4">
        <v>448.5088695</v>
      </c>
      <c r="D75" s="4">
        <v>490.5367377</v>
      </c>
      <c r="E75" s="4">
        <v>694.34966910000003</v>
      </c>
      <c r="F75" s="4">
        <v>225.67303860000001</v>
      </c>
      <c r="G75" s="4">
        <v>381.53476280000001</v>
      </c>
      <c r="H75" s="4">
        <v>497.12894310000001</v>
      </c>
      <c r="I75" s="4">
        <v>318.88747790000002</v>
      </c>
      <c r="J75" s="4">
        <v>391.6773877</v>
      </c>
      <c r="K75" s="4">
        <v>13999.85476</v>
      </c>
      <c r="L75" s="4">
        <v>340.96231999999998</v>
      </c>
      <c r="M75" s="4">
        <v>333.81557129999999</v>
      </c>
      <c r="N75" s="4">
        <v>571.84006959999999</v>
      </c>
      <c r="O75" s="4">
        <v>78.402679489999997</v>
      </c>
      <c r="P75" s="4">
        <v>319.63506210000003</v>
      </c>
      <c r="Q75" s="4">
        <v>1103.6987349999999</v>
      </c>
      <c r="R75" s="4">
        <v>445.1787023</v>
      </c>
      <c r="S75" s="4">
        <v>425.0827797</v>
      </c>
      <c r="T75" s="4">
        <v>241.45784330000001</v>
      </c>
      <c r="U75" s="4">
        <v>258.35510260000001</v>
      </c>
      <c r="V75" s="4">
        <v>446.62602290000001</v>
      </c>
      <c r="W75" s="4">
        <v>826.63589449999995</v>
      </c>
      <c r="X75" s="4">
        <v>428.15749979999998</v>
      </c>
      <c r="Y75" s="4">
        <v>472.25272130000002</v>
      </c>
      <c r="Z75" s="4">
        <v>289.36726099999998</v>
      </c>
      <c r="AA75" s="4">
        <v>39.788669429999999</v>
      </c>
      <c r="AB75" s="4">
        <v>477.51104149999998</v>
      </c>
      <c r="AC75" s="4">
        <v>396.76720560000001</v>
      </c>
      <c r="AD75" s="4">
        <v>837.81196820000002</v>
      </c>
      <c r="AE75" s="4">
        <v>941.73255519999998</v>
      </c>
      <c r="AF75" s="4">
        <v>1238.7704630000001</v>
      </c>
      <c r="AG75" s="4">
        <v>375.7399666</v>
      </c>
      <c r="AH75" s="4">
        <v>496.01205620000002</v>
      </c>
      <c r="AI75" s="4">
        <v>1211.9686690000001</v>
      </c>
      <c r="AJ75" s="4">
        <v>530.82422999999994</v>
      </c>
      <c r="AK75" s="4">
        <v>499.373289</v>
      </c>
      <c r="AL75" s="4">
        <v>381.11958270000002</v>
      </c>
      <c r="AM75" s="4">
        <v>245.9078758</v>
      </c>
      <c r="AN75" s="4">
        <v>250.9879822</v>
      </c>
      <c r="AO75" s="4">
        <v>871.93808639999997</v>
      </c>
      <c r="AP75" s="4">
        <v>266.36374439999997</v>
      </c>
      <c r="AQ75" s="4">
        <v>229.9817591</v>
      </c>
      <c r="AR75" s="4">
        <v>1052.0170720000001</v>
      </c>
      <c r="AS75" s="4">
        <v>337.04916639999999</v>
      </c>
      <c r="AT75" s="4">
        <v>176.8305943</v>
      </c>
      <c r="AU75" s="4">
        <v>697.32676609999999</v>
      </c>
      <c r="AV75" s="4">
        <v>328.63380990000002</v>
      </c>
      <c r="AW75" s="4">
        <v>242.4727</v>
      </c>
      <c r="AX75" s="4">
        <v>1349.6809040000001</v>
      </c>
      <c r="AY75" s="4">
        <v>420.1905347</v>
      </c>
      <c r="AZ75" s="4">
        <v>476.50839589999998</v>
      </c>
      <c r="BA75" s="4">
        <v>568.07775890000005</v>
      </c>
      <c r="BB75" s="4">
        <v>402.16637220000001</v>
      </c>
      <c r="BC75" s="4">
        <v>398.09116440000003</v>
      </c>
      <c r="BD75" s="4">
        <v>525.16365680000001</v>
      </c>
      <c r="BE75" s="4">
        <v>230.1120866</v>
      </c>
      <c r="BF75" s="4">
        <v>368.32161610000003</v>
      </c>
      <c r="BG75" s="4">
        <v>948.6391509</v>
      </c>
      <c r="BH75" s="4">
        <v>636.54095649999999</v>
      </c>
      <c r="BI75" s="4">
        <v>497.30855709999997</v>
      </c>
      <c r="BJ75" s="4">
        <v>855.93948030000001</v>
      </c>
      <c r="BK75" s="4">
        <v>411.32105840000003</v>
      </c>
      <c r="BL75" s="4">
        <v>503.96525500000001</v>
      </c>
      <c r="BM75" s="4">
        <v>700.30780970000001</v>
      </c>
      <c r="BN75" s="4">
        <v>418.29011910000003</v>
      </c>
      <c r="BO75" s="4">
        <v>306.2868709</v>
      </c>
      <c r="BP75" s="4">
        <v>287.31085530000001</v>
      </c>
      <c r="BQ75" s="4">
        <v>2469.2650990000002</v>
      </c>
      <c r="BR75" s="4">
        <v>311.7885541</v>
      </c>
      <c r="BS75" s="4">
        <v>359.62312630000002</v>
      </c>
      <c r="BT75" s="4">
        <v>431.04198509999998</v>
      </c>
      <c r="BU75" s="4">
        <v>258.79483699999997</v>
      </c>
      <c r="BV75" s="4">
        <v>1059.9238559999999</v>
      </c>
      <c r="BW75" s="4">
        <v>424.5773701</v>
      </c>
      <c r="BX75" s="4">
        <v>377.83526060000003</v>
      </c>
      <c r="BY75" s="4">
        <v>401.61754050000002</v>
      </c>
      <c r="BZ75" s="4">
        <v>277.92864489999999</v>
      </c>
      <c r="CA75" s="4">
        <v>328.24757060000002</v>
      </c>
      <c r="CB75" s="4">
        <v>447.89065399999998</v>
      </c>
      <c r="CC75" s="4">
        <v>895.665842</v>
      </c>
      <c r="CD75" s="4">
        <v>678.34884729999999</v>
      </c>
      <c r="CE75" s="4">
        <v>1321.8864819999999</v>
      </c>
      <c r="CF75" s="4">
        <v>562.7771027</v>
      </c>
      <c r="CG75" s="4">
        <v>350.17923000000002</v>
      </c>
    </row>
    <row r="76" spans="1:85" x14ac:dyDescent="0.25">
      <c r="A76" s="4" t="s">
        <v>156</v>
      </c>
      <c r="B76" s="4">
        <v>3414.585431</v>
      </c>
      <c r="C76" s="4">
        <v>2634.0936769999998</v>
      </c>
      <c r="D76" s="4">
        <v>2538.6605039999999</v>
      </c>
      <c r="E76" s="4">
        <v>3946.615961</v>
      </c>
      <c r="F76" s="4">
        <v>1177.945757</v>
      </c>
      <c r="G76" s="4">
        <v>2598.7578619999999</v>
      </c>
      <c r="H76" s="4">
        <v>2766.3304800000001</v>
      </c>
      <c r="I76" s="4">
        <v>1093.776214</v>
      </c>
      <c r="J76" s="4">
        <v>1686.5017909999999</v>
      </c>
      <c r="K76" s="4">
        <v>321.18386409999999</v>
      </c>
      <c r="L76" s="4">
        <v>1090.0310500000001</v>
      </c>
      <c r="M76" s="4">
        <v>1316.1802439999999</v>
      </c>
      <c r="N76" s="4">
        <v>994.93464300000005</v>
      </c>
      <c r="O76" s="4">
        <v>325.28887930000002</v>
      </c>
      <c r="P76" s="4">
        <v>64.272440070000002</v>
      </c>
      <c r="Q76" s="4">
        <v>90.188918509999993</v>
      </c>
      <c r="R76" s="4">
        <v>817.46223120000002</v>
      </c>
      <c r="S76" s="4">
        <v>623.0277006</v>
      </c>
      <c r="T76" s="4">
        <v>416.18021900000002</v>
      </c>
      <c r="U76" s="4">
        <v>797.54285670000002</v>
      </c>
      <c r="V76" s="4">
        <v>2085.119017</v>
      </c>
      <c r="W76" s="4">
        <v>4982.3142989999997</v>
      </c>
      <c r="X76" s="4">
        <v>1338.216377</v>
      </c>
      <c r="Y76" s="4">
        <v>1305.574711</v>
      </c>
      <c r="Z76" s="4">
        <v>911.18051800000001</v>
      </c>
      <c r="AA76" s="4">
        <v>315.59649159999998</v>
      </c>
      <c r="AB76" s="4">
        <v>1228.8840729999999</v>
      </c>
      <c r="AC76" s="4">
        <v>259.32095909999998</v>
      </c>
      <c r="AD76" s="4">
        <v>3477.699854</v>
      </c>
      <c r="AE76" s="4">
        <v>1152.6406019999999</v>
      </c>
      <c r="AF76" s="4">
        <v>2022.0926710000001</v>
      </c>
      <c r="AG76" s="4">
        <v>580.13758900000005</v>
      </c>
      <c r="AH76" s="4">
        <v>975.55227960000002</v>
      </c>
      <c r="AI76" s="4">
        <v>66.343099550000005</v>
      </c>
      <c r="AJ76" s="4">
        <v>14.28185691</v>
      </c>
      <c r="AK76" s="4">
        <v>405.70255809999998</v>
      </c>
      <c r="AL76" s="4">
        <v>1360.744465</v>
      </c>
      <c r="AM76" s="4">
        <v>224.8355641</v>
      </c>
      <c r="AN76" s="4">
        <v>266.49949989999999</v>
      </c>
      <c r="AO76" s="4">
        <v>617.27657150000005</v>
      </c>
      <c r="AP76" s="4">
        <v>12.74659904</v>
      </c>
      <c r="AQ76" s="4">
        <v>23.87140892</v>
      </c>
      <c r="AR76" s="4">
        <v>4020.420247</v>
      </c>
      <c r="AS76" s="4">
        <v>1952.015627</v>
      </c>
      <c r="AT76" s="4">
        <v>999.24645469999996</v>
      </c>
      <c r="AU76" s="4">
        <v>2064.8675389999999</v>
      </c>
      <c r="AV76" s="4">
        <v>1335.996772</v>
      </c>
      <c r="AW76" s="4">
        <v>1331.568029</v>
      </c>
      <c r="AX76" s="4">
        <v>6501.1900759999999</v>
      </c>
      <c r="AY76" s="4">
        <v>1591.2835170000001</v>
      </c>
      <c r="AZ76" s="4">
        <v>1950.942372</v>
      </c>
      <c r="BA76" s="4">
        <v>2349.8455979999999</v>
      </c>
      <c r="BB76" s="4">
        <v>1360.0937260000001</v>
      </c>
      <c r="BC76" s="4">
        <v>1569.480147</v>
      </c>
      <c r="BD76" s="4">
        <v>1141.3672340000001</v>
      </c>
      <c r="BE76" s="4">
        <v>248.4735896</v>
      </c>
      <c r="BF76" s="4">
        <v>574.11271480000005</v>
      </c>
      <c r="BG76" s="4">
        <v>771.85816369999998</v>
      </c>
      <c r="BH76" s="4">
        <v>2663.1703560000001</v>
      </c>
      <c r="BI76" s="4">
        <v>1510.9037080000001</v>
      </c>
      <c r="BJ76" s="4">
        <v>5041.298667</v>
      </c>
      <c r="BK76" s="4">
        <v>2091.497554</v>
      </c>
      <c r="BL76" s="4">
        <v>3177.8759359999999</v>
      </c>
      <c r="BM76" s="4">
        <v>3438.0131489999999</v>
      </c>
      <c r="BN76" s="4">
        <v>1315.293578</v>
      </c>
      <c r="BO76" s="4">
        <v>1176.494359</v>
      </c>
      <c r="BP76" s="4">
        <v>133.18231950000001</v>
      </c>
      <c r="BQ76" s="4">
        <v>201.89772500000001</v>
      </c>
      <c r="BR76" s="4">
        <v>168.39193090000001</v>
      </c>
      <c r="BS76" s="4">
        <v>123.4833442</v>
      </c>
      <c r="BT76" s="4">
        <v>528.02264930000001</v>
      </c>
      <c r="BU76" s="4">
        <v>596.86994500000003</v>
      </c>
      <c r="BV76" s="4">
        <v>494.91312040000003</v>
      </c>
      <c r="BW76" s="4">
        <v>90.205459919999996</v>
      </c>
      <c r="BX76" s="4">
        <v>608.80082140000002</v>
      </c>
      <c r="BY76" s="4">
        <v>531.99448029999996</v>
      </c>
      <c r="BZ76" s="4">
        <v>412.5525882</v>
      </c>
      <c r="CA76" s="4">
        <v>185.97143199999999</v>
      </c>
      <c r="CB76" s="4">
        <v>761.26869280000005</v>
      </c>
      <c r="CC76" s="4">
        <v>1851.900834</v>
      </c>
      <c r="CD76" s="4">
        <v>1323.482859</v>
      </c>
      <c r="CE76" s="4">
        <v>3596.0045380000001</v>
      </c>
      <c r="CF76" s="4">
        <v>873.03103810000005</v>
      </c>
      <c r="CG76" s="4">
        <v>606.70208509999998</v>
      </c>
    </row>
    <row r="77" spans="1:85" x14ac:dyDescent="0.25">
      <c r="A77" s="4" t="s">
        <v>137</v>
      </c>
      <c r="B77" s="4">
        <v>706.66916900000001</v>
      </c>
      <c r="C77" s="4">
        <v>364.09642760000003</v>
      </c>
      <c r="D77" s="4">
        <v>407.6658903</v>
      </c>
      <c r="E77" s="4">
        <v>507.5495803</v>
      </c>
      <c r="F77" s="4">
        <v>344.10116820000002</v>
      </c>
      <c r="G77" s="4">
        <v>309.64612870000002</v>
      </c>
      <c r="H77" s="4">
        <v>686.08908369999995</v>
      </c>
      <c r="I77" s="4">
        <v>439.4136292</v>
      </c>
      <c r="J77" s="4">
        <v>472.89222330000001</v>
      </c>
      <c r="K77" s="4">
        <v>157.81894819999999</v>
      </c>
      <c r="L77" s="4">
        <v>442.46195280000001</v>
      </c>
      <c r="M77" s="4">
        <v>430.59047120000002</v>
      </c>
      <c r="N77" s="4">
        <v>710.15708310000002</v>
      </c>
      <c r="O77" s="4">
        <v>116.3018357</v>
      </c>
      <c r="P77" s="4">
        <v>620.17870749999997</v>
      </c>
      <c r="Q77" s="4">
        <v>1341.6391570000001</v>
      </c>
      <c r="R77" s="4">
        <v>598.83255629999996</v>
      </c>
      <c r="S77" s="4">
        <v>559.30520660000002</v>
      </c>
      <c r="T77" s="4">
        <v>702.15078879999999</v>
      </c>
      <c r="U77" s="4">
        <v>426.03825899999998</v>
      </c>
      <c r="V77" s="4">
        <v>444.10235060000002</v>
      </c>
      <c r="W77" s="4">
        <v>1094.9241629999999</v>
      </c>
      <c r="X77" s="4">
        <v>621.14344400000004</v>
      </c>
      <c r="Y77" s="4">
        <v>503.58130089999997</v>
      </c>
      <c r="Z77" s="4">
        <v>418.19446199999999</v>
      </c>
      <c r="AA77" s="4">
        <v>221.5335733</v>
      </c>
      <c r="AB77" s="4">
        <v>426.94142240000002</v>
      </c>
      <c r="AC77" s="4">
        <v>859.03665160000003</v>
      </c>
      <c r="AD77" s="4">
        <v>758.14186059999997</v>
      </c>
      <c r="AE77" s="4">
        <v>711.08438809999996</v>
      </c>
      <c r="AF77" s="4">
        <v>1854.321318</v>
      </c>
      <c r="AG77" s="4">
        <v>720.35403399999996</v>
      </c>
      <c r="AH77" s="4">
        <v>797.7192877</v>
      </c>
      <c r="AI77" s="4">
        <v>1327.4729580000001</v>
      </c>
      <c r="AJ77" s="4">
        <v>793.08678929999996</v>
      </c>
      <c r="AK77" s="4">
        <v>884.50467619999995</v>
      </c>
      <c r="AL77" s="4">
        <v>409.48022930000002</v>
      </c>
      <c r="AM77" s="4">
        <v>402.58152050000001</v>
      </c>
      <c r="AN77" s="4">
        <v>371.57753769999999</v>
      </c>
      <c r="AO77" s="4">
        <v>964.50766810000005</v>
      </c>
      <c r="AP77" s="4">
        <v>488.84929829999999</v>
      </c>
      <c r="AQ77" s="4">
        <v>363.38783899999999</v>
      </c>
      <c r="AR77" s="4">
        <v>751.5928394</v>
      </c>
      <c r="AS77" s="4">
        <v>602.3914661</v>
      </c>
      <c r="AT77" s="4">
        <v>180.51327190000001</v>
      </c>
      <c r="AU77" s="4">
        <v>1093.4327109999999</v>
      </c>
      <c r="AV77" s="4">
        <v>608.78456689999996</v>
      </c>
      <c r="AW77" s="4">
        <v>693.82971069999996</v>
      </c>
      <c r="AX77" s="4">
        <v>1124.7418709999999</v>
      </c>
      <c r="AY77" s="4">
        <v>463.68920109999999</v>
      </c>
      <c r="AZ77" s="4">
        <v>418.00916949999998</v>
      </c>
      <c r="BA77" s="4">
        <v>646.58764959999996</v>
      </c>
      <c r="BB77" s="4">
        <v>616.61287649999997</v>
      </c>
      <c r="BC77" s="4">
        <v>341.56501350000002</v>
      </c>
      <c r="BD77" s="4">
        <v>557.16391850000002</v>
      </c>
      <c r="BE77" s="4">
        <v>683.78369520000001</v>
      </c>
      <c r="BF77" s="4">
        <v>279.62821700000001</v>
      </c>
      <c r="BG77" s="4">
        <v>1913.981861</v>
      </c>
      <c r="BH77" s="4">
        <v>1040.115002</v>
      </c>
      <c r="BI77" s="4">
        <v>705.33375909999995</v>
      </c>
      <c r="BJ77" s="4">
        <v>1087.752127</v>
      </c>
      <c r="BK77" s="4">
        <v>848.42090380000002</v>
      </c>
      <c r="BL77" s="4">
        <v>791.47184809999999</v>
      </c>
      <c r="BM77" s="4">
        <v>1467.912466</v>
      </c>
      <c r="BN77" s="4">
        <v>928.15637040000001</v>
      </c>
      <c r="BO77" s="4">
        <v>622.55196550000005</v>
      </c>
      <c r="BP77" s="4">
        <v>501.85930189999999</v>
      </c>
      <c r="BQ77" s="4">
        <v>2525.6617209999999</v>
      </c>
      <c r="BR77" s="4">
        <v>653.53877109999996</v>
      </c>
      <c r="BS77" s="4">
        <v>1096.4431</v>
      </c>
      <c r="BT77" s="4">
        <v>1162.347516</v>
      </c>
      <c r="BU77" s="4">
        <v>684.07421039999997</v>
      </c>
      <c r="BV77" s="4">
        <v>2069.7741259999998</v>
      </c>
      <c r="BW77" s="4">
        <v>1656.305079</v>
      </c>
      <c r="BX77" s="4">
        <v>669.43494729999998</v>
      </c>
      <c r="BY77" s="4">
        <v>323.09632570000002</v>
      </c>
      <c r="BZ77" s="4">
        <v>362.64680429999999</v>
      </c>
      <c r="CA77" s="4">
        <v>617.75495350000006</v>
      </c>
      <c r="CB77" s="4">
        <v>422.46983310000002</v>
      </c>
      <c r="CC77" s="4">
        <v>1673.0350719999999</v>
      </c>
      <c r="CD77" s="4">
        <v>769.77014780000002</v>
      </c>
      <c r="CE77" s="4">
        <v>1193.6171220000001</v>
      </c>
      <c r="CF77" s="4">
        <v>826.79766700000005</v>
      </c>
      <c r="CG77" s="4">
        <v>627.54038869999999</v>
      </c>
    </row>
    <row r="78" spans="1:85" x14ac:dyDescent="0.25">
      <c r="A78" s="4" t="s">
        <v>134</v>
      </c>
      <c r="B78" s="4">
        <v>1238.854503</v>
      </c>
      <c r="C78" s="4">
        <v>693.50620119999996</v>
      </c>
      <c r="D78" s="4">
        <v>568.38754140000003</v>
      </c>
      <c r="E78" s="4">
        <v>714.7835427</v>
      </c>
      <c r="F78" s="4">
        <v>402.69120779999997</v>
      </c>
      <c r="G78" s="4">
        <v>377.92516230000001</v>
      </c>
      <c r="H78" s="4">
        <v>731.3253512</v>
      </c>
      <c r="I78" s="4">
        <v>690.9982516</v>
      </c>
      <c r="J78" s="4">
        <v>436.08033749999998</v>
      </c>
      <c r="K78" s="4">
        <v>465.02531320000003</v>
      </c>
      <c r="L78" s="4">
        <v>626.92783280000003</v>
      </c>
      <c r="M78" s="4">
        <v>504.96326920000001</v>
      </c>
      <c r="N78" s="4">
        <v>717.47805129999995</v>
      </c>
      <c r="O78" s="4">
        <v>260.46281909999999</v>
      </c>
      <c r="P78" s="4">
        <v>775.96288300000003</v>
      </c>
      <c r="Q78" s="4">
        <v>1074.86078</v>
      </c>
      <c r="R78" s="4">
        <v>1045.8201329999999</v>
      </c>
      <c r="S78" s="4">
        <v>751.35011810000003</v>
      </c>
      <c r="T78" s="4">
        <v>491.82150969999998</v>
      </c>
      <c r="U78" s="4">
        <v>734.7783005</v>
      </c>
      <c r="V78" s="4">
        <v>654.22139849999996</v>
      </c>
      <c r="W78" s="4">
        <v>1131.2427110000001</v>
      </c>
      <c r="X78" s="4">
        <v>1132.9526820000001</v>
      </c>
      <c r="Y78" s="4">
        <v>816.37846790000003</v>
      </c>
      <c r="Z78" s="4">
        <v>615.49942280000005</v>
      </c>
      <c r="AA78" s="4">
        <v>653.99684509999997</v>
      </c>
      <c r="AB78" s="4">
        <v>506.39692580000002</v>
      </c>
      <c r="AC78" s="4">
        <v>517.44723490000001</v>
      </c>
      <c r="AD78" s="4">
        <v>1337.1315079999999</v>
      </c>
      <c r="AE78" s="4">
        <v>616.96209390000001</v>
      </c>
      <c r="AF78" s="4">
        <v>1553.9290619999999</v>
      </c>
      <c r="AG78" s="4">
        <v>795.81060790000004</v>
      </c>
      <c r="AH78" s="4">
        <v>991.4914344</v>
      </c>
      <c r="AI78" s="4">
        <v>943.39008839999997</v>
      </c>
      <c r="AJ78" s="4">
        <v>335.16891709999999</v>
      </c>
      <c r="AK78" s="4">
        <v>1037.295969</v>
      </c>
      <c r="AL78" s="4">
        <v>571.01946799999996</v>
      </c>
      <c r="AM78" s="4">
        <v>485.06297189999998</v>
      </c>
      <c r="AN78" s="4">
        <v>528.52090209999994</v>
      </c>
      <c r="AO78" s="4">
        <v>1127.1060440000001</v>
      </c>
      <c r="AP78" s="4">
        <v>310.00645359999999</v>
      </c>
      <c r="AQ78" s="4">
        <v>352.14280380000002</v>
      </c>
      <c r="AR78" s="4">
        <v>1474.100154</v>
      </c>
      <c r="AS78" s="4">
        <v>930.61579500000005</v>
      </c>
      <c r="AT78" s="4">
        <v>207.0044911</v>
      </c>
      <c r="AU78" s="4">
        <v>969.57567219999999</v>
      </c>
      <c r="AV78" s="4">
        <v>713.15606760000003</v>
      </c>
      <c r="AW78" s="4">
        <v>631.83947880000005</v>
      </c>
      <c r="AX78" s="4">
        <v>1922.3458310000001</v>
      </c>
      <c r="AY78" s="4">
        <v>824.56248170000003</v>
      </c>
      <c r="AZ78" s="4">
        <v>637.59153149999997</v>
      </c>
      <c r="BA78" s="4">
        <v>1190.4503119999999</v>
      </c>
      <c r="BB78" s="4">
        <v>827.92351069999995</v>
      </c>
      <c r="BC78" s="4">
        <v>458.03990770000001</v>
      </c>
      <c r="BD78" s="4">
        <v>1198.1545659999999</v>
      </c>
      <c r="BE78" s="4">
        <v>490.73076859999998</v>
      </c>
      <c r="BF78" s="4">
        <v>584.62908119999997</v>
      </c>
      <c r="BG78" s="4">
        <v>1012.105407</v>
      </c>
      <c r="BH78" s="4">
        <v>1910.4838219999999</v>
      </c>
      <c r="BI78" s="4">
        <v>1093.4780699999999</v>
      </c>
      <c r="BJ78" s="4">
        <v>1905.3767809999999</v>
      </c>
      <c r="BK78" s="4">
        <v>2214.4126719999999</v>
      </c>
      <c r="BL78" s="4">
        <v>1195.2082089999999</v>
      </c>
      <c r="BM78" s="4">
        <v>2379.9641409999999</v>
      </c>
      <c r="BN78" s="4">
        <v>1682.394753</v>
      </c>
      <c r="BO78" s="4">
        <v>1094.0397379999999</v>
      </c>
      <c r="BP78" s="4">
        <v>614.46147389999999</v>
      </c>
      <c r="BQ78" s="4">
        <v>1213.391957</v>
      </c>
      <c r="BR78" s="4">
        <v>451.71283060000002</v>
      </c>
      <c r="BS78" s="4">
        <v>539.72852450000005</v>
      </c>
      <c r="BT78" s="4">
        <v>927.01194929999997</v>
      </c>
      <c r="BU78" s="4">
        <v>559.19822260000001</v>
      </c>
      <c r="BV78" s="4">
        <v>1045.234132</v>
      </c>
      <c r="BW78" s="4">
        <v>653.47516770000004</v>
      </c>
      <c r="BX78" s="4">
        <v>418.29132620000001</v>
      </c>
      <c r="BY78" s="4">
        <v>717.19290980000005</v>
      </c>
      <c r="BZ78" s="4">
        <v>801.1207733</v>
      </c>
      <c r="CA78" s="4">
        <v>437.89299799999998</v>
      </c>
      <c r="CB78" s="4">
        <v>987.12854340000001</v>
      </c>
      <c r="CC78" s="4">
        <v>1831.6753719999999</v>
      </c>
      <c r="CD78" s="4">
        <v>813.88845530000003</v>
      </c>
      <c r="CE78" s="4">
        <v>1621.1980719999999</v>
      </c>
      <c r="CF78" s="4">
        <v>1353.8139819999999</v>
      </c>
      <c r="CG78" s="4">
        <v>773.0500965</v>
      </c>
    </row>
    <row r="79" spans="1:85" x14ac:dyDescent="0.25">
      <c r="A79" s="4" t="s">
        <v>161</v>
      </c>
      <c r="B79" s="4">
        <v>286.10755210000002</v>
      </c>
      <c r="C79" s="4">
        <v>201.8527852</v>
      </c>
      <c r="D79" s="4">
        <v>208.2297959</v>
      </c>
      <c r="E79" s="4">
        <v>129.35708159999999</v>
      </c>
      <c r="F79" s="4">
        <v>125.27939189999999</v>
      </c>
      <c r="G79" s="4">
        <v>146.45768079999999</v>
      </c>
      <c r="H79" s="4">
        <v>326.74082820000001</v>
      </c>
      <c r="I79" s="4">
        <v>208.74281680000001</v>
      </c>
      <c r="J79" s="4">
        <v>176.40948359999999</v>
      </c>
      <c r="K79" s="4">
        <v>1823.575521</v>
      </c>
      <c r="L79" s="4">
        <v>180.02279160000001</v>
      </c>
      <c r="M79" s="4">
        <v>138.3469072</v>
      </c>
      <c r="N79" s="4">
        <v>438.14325129999997</v>
      </c>
      <c r="O79" s="4">
        <v>285.82176479999998</v>
      </c>
      <c r="P79" s="4">
        <v>292.41715670000002</v>
      </c>
      <c r="Q79" s="4">
        <v>662.12853210000003</v>
      </c>
      <c r="R79" s="4">
        <v>663.82275159999995</v>
      </c>
      <c r="S79" s="4">
        <v>332.6030232</v>
      </c>
      <c r="T79" s="4">
        <v>168.60234840000001</v>
      </c>
      <c r="U79" s="4">
        <v>250.7270475</v>
      </c>
      <c r="V79" s="4">
        <v>330.20646720000002</v>
      </c>
      <c r="W79" s="4">
        <v>691.65718690000006</v>
      </c>
      <c r="X79" s="4">
        <v>292.47715679999999</v>
      </c>
      <c r="Y79" s="4">
        <v>315.80087520000001</v>
      </c>
      <c r="Z79" s="4">
        <v>230.35462530000001</v>
      </c>
      <c r="AA79" s="4">
        <v>41.792472799999999</v>
      </c>
      <c r="AB79" s="4">
        <v>303.76909660000001</v>
      </c>
      <c r="AC79" s="4">
        <v>209.0276417</v>
      </c>
      <c r="AD79" s="4">
        <v>1493.6882499999999</v>
      </c>
      <c r="AE79" s="4">
        <v>639.40592400000003</v>
      </c>
      <c r="AF79" s="4">
        <v>955.60337089999996</v>
      </c>
      <c r="AG79" s="4">
        <v>455.88350830000002</v>
      </c>
      <c r="AH79" s="4">
        <v>495.64624980000002</v>
      </c>
      <c r="AI79" s="4">
        <v>213.19243220000001</v>
      </c>
      <c r="AJ79" s="4">
        <v>271.29356200000001</v>
      </c>
      <c r="AK79" s="4">
        <v>488.61161340000001</v>
      </c>
      <c r="AL79" s="4">
        <v>350.46288170000003</v>
      </c>
      <c r="AM79" s="4">
        <v>250.09798699999999</v>
      </c>
      <c r="AN79" s="4">
        <v>181.40557939999999</v>
      </c>
      <c r="AO79" s="4">
        <v>379.205872</v>
      </c>
      <c r="AP79" s="4">
        <v>137.7369257</v>
      </c>
      <c r="AQ79" s="4">
        <v>165.22233589999999</v>
      </c>
      <c r="AR79" s="4">
        <v>150.9934974</v>
      </c>
      <c r="AS79" s="4">
        <v>229.8586401</v>
      </c>
      <c r="AT79" s="4">
        <v>61.751185399999997</v>
      </c>
      <c r="AU79" s="4">
        <v>184.1833829</v>
      </c>
      <c r="AV79" s="4">
        <v>253.13507139999999</v>
      </c>
      <c r="AW79" s="4">
        <v>233.3369557</v>
      </c>
      <c r="AX79" s="4">
        <v>734.78321300000005</v>
      </c>
      <c r="AY79" s="4">
        <v>249.6265846</v>
      </c>
      <c r="AZ79" s="4">
        <v>252.18861290000001</v>
      </c>
      <c r="BA79" s="4">
        <v>292.56901720000002</v>
      </c>
      <c r="BB79" s="4">
        <v>187.16452530000001</v>
      </c>
      <c r="BC79" s="4">
        <v>109.3018143</v>
      </c>
      <c r="BD79" s="4">
        <v>524.48307079999995</v>
      </c>
      <c r="BE79" s="4">
        <v>106.9170585</v>
      </c>
      <c r="BF79" s="4">
        <v>227.9706477</v>
      </c>
      <c r="BG79" s="4">
        <v>407.3444614</v>
      </c>
      <c r="BH79" s="4">
        <v>893.13639969999997</v>
      </c>
      <c r="BI79" s="4">
        <v>518.38634830000001</v>
      </c>
      <c r="BJ79" s="4">
        <v>971.16153750000001</v>
      </c>
      <c r="BK79" s="4">
        <v>875.487301</v>
      </c>
      <c r="BL79" s="4">
        <v>812.40945039999997</v>
      </c>
      <c r="BM79" s="4">
        <v>837.90216610000004</v>
      </c>
      <c r="BN79" s="4">
        <v>551.47860130000004</v>
      </c>
      <c r="BO79" s="4">
        <v>257.8894037</v>
      </c>
      <c r="BP79" s="4">
        <v>120.71206479999999</v>
      </c>
      <c r="BQ79" s="4">
        <v>167.18946439999999</v>
      </c>
      <c r="BR79" s="4">
        <v>71.007304629999993</v>
      </c>
      <c r="BS79" s="4">
        <v>106.2234251</v>
      </c>
      <c r="BT79" s="4">
        <v>580.82491430000005</v>
      </c>
      <c r="BU79" s="4">
        <v>244.40468390000001</v>
      </c>
      <c r="BV79" s="4">
        <v>442.9482016</v>
      </c>
      <c r="BW79" s="4">
        <v>59.461276949999998</v>
      </c>
      <c r="BX79" s="4">
        <v>342.6626885</v>
      </c>
      <c r="BY79" s="4">
        <v>228.15195800000001</v>
      </c>
      <c r="BZ79" s="4">
        <v>210.18632590000001</v>
      </c>
      <c r="CA79" s="4">
        <v>148.29182689999999</v>
      </c>
      <c r="CB79" s="4">
        <v>250.9050373</v>
      </c>
      <c r="CC79" s="4">
        <v>1002.565053</v>
      </c>
      <c r="CD79" s="4">
        <v>437.54213770000001</v>
      </c>
      <c r="CE79" s="4">
        <v>752.69757909999998</v>
      </c>
      <c r="CF79" s="4">
        <v>349.0418181</v>
      </c>
      <c r="CG79" s="4">
        <v>247.0509394</v>
      </c>
    </row>
    <row r="80" spans="1:85" x14ac:dyDescent="0.25">
      <c r="A80" s="4" t="s">
        <v>126</v>
      </c>
      <c r="B80" s="4">
        <v>736.28926799999999</v>
      </c>
      <c r="C80" s="4">
        <v>549.69234879999999</v>
      </c>
      <c r="D80" s="4">
        <v>495.7257108</v>
      </c>
      <c r="E80" s="4">
        <v>606.56391410000003</v>
      </c>
      <c r="F80" s="4">
        <v>695.68240509999998</v>
      </c>
      <c r="G80" s="4">
        <v>386.95495199999999</v>
      </c>
      <c r="H80" s="4">
        <v>741.37695470000006</v>
      </c>
      <c r="I80" s="4">
        <v>793.19044810000003</v>
      </c>
      <c r="J80" s="4">
        <v>589.06923380000001</v>
      </c>
      <c r="K80" s="4">
        <v>150.47351119999999</v>
      </c>
      <c r="L80" s="4">
        <v>667.22346719999996</v>
      </c>
      <c r="M80" s="4">
        <v>502.06759219999998</v>
      </c>
      <c r="N80" s="4">
        <v>672.68001890000005</v>
      </c>
      <c r="O80" s="4">
        <v>575.77777070000002</v>
      </c>
      <c r="P80" s="4">
        <v>580.74334499999998</v>
      </c>
      <c r="Q80" s="4">
        <v>1198.112713</v>
      </c>
      <c r="R80" s="4">
        <v>867.38052070000003</v>
      </c>
      <c r="S80" s="4">
        <v>579.52101010000001</v>
      </c>
      <c r="T80" s="4">
        <v>622.96984339999995</v>
      </c>
      <c r="U80" s="4">
        <v>415.92266499999999</v>
      </c>
      <c r="V80" s="4">
        <v>323.94804979999998</v>
      </c>
      <c r="W80" s="4">
        <v>785.45201399999996</v>
      </c>
      <c r="X80" s="4">
        <v>973.70247629999994</v>
      </c>
      <c r="Y80" s="4">
        <v>463.42436789999999</v>
      </c>
      <c r="Z80" s="4">
        <v>707.16281409999999</v>
      </c>
      <c r="AA80" s="4">
        <v>1298.315151</v>
      </c>
      <c r="AB80" s="4">
        <v>633.96899559999997</v>
      </c>
      <c r="AC80" s="4">
        <v>1146.5929229999999</v>
      </c>
      <c r="AD80" s="4">
        <v>1607.35779</v>
      </c>
      <c r="AE80" s="4">
        <v>1098.5789179999999</v>
      </c>
      <c r="AF80" s="4">
        <v>1102.493796</v>
      </c>
      <c r="AG80" s="4">
        <v>1064.509505</v>
      </c>
      <c r="AH80" s="4">
        <v>701.74785859999997</v>
      </c>
      <c r="AI80" s="4">
        <v>1691.9392049999999</v>
      </c>
      <c r="AJ80" s="4">
        <v>1263.2607539999999</v>
      </c>
      <c r="AK80" s="4">
        <v>1394.801029</v>
      </c>
      <c r="AL80" s="4">
        <v>508.30658099999999</v>
      </c>
      <c r="AM80" s="4">
        <v>1127.1710129999999</v>
      </c>
      <c r="AN80" s="4">
        <v>537.68005300000004</v>
      </c>
      <c r="AO80" s="4">
        <v>1230.234907</v>
      </c>
      <c r="AP80" s="4">
        <v>1558.1114520000001</v>
      </c>
      <c r="AQ80" s="4">
        <v>756.01617050000004</v>
      </c>
      <c r="AR80" s="4">
        <v>976.81115120000004</v>
      </c>
      <c r="AS80" s="4">
        <v>1924.221804</v>
      </c>
      <c r="AT80" s="4">
        <v>292.58965699999999</v>
      </c>
      <c r="AU80" s="4">
        <v>1053.778411</v>
      </c>
      <c r="AV80" s="4">
        <v>976.15401480000003</v>
      </c>
      <c r="AW80" s="4">
        <v>553.76033080000002</v>
      </c>
      <c r="AX80" s="4">
        <v>1188.9569180000001</v>
      </c>
      <c r="AY80" s="4">
        <v>1382.6244320000001</v>
      </c>
      <c r="AZ80" s="4">
        <v>644.74482439999997</v>
      </c>
      <c r="BA80" s="4">
        <v>712.52782490000004</v>
      </c>
      <c r="BB80" s="4">
        <v>999.13460480000003</v>
      </c>
      <c r="BC80" s="4">
        <v>459.33863500000001</v>
      </c>
      <c r="BD80" s="4">
        <v>733.68746480000004</v>
      </c>
      <c r="BE80" s="4">
        <v>2733.2642350000001</v>
      </c>
      <c r="BF80" s="4">
        <v>498.5161094</v>
      </c>
      <c r="BG80" s="4">
        <v>1585.4763210000001</v>
      </c>
      <c r="BH80" s="4">
        <v>1642.6174370000001</v>
      </c>
      <c r="BI80" s="4">
        <v>858.09210640000003</v>
      </c>
      <c r="BJ80" s="4">
        <v>997.21740809999994</v>
      </c>
      <c r="BK80" s="4">
        <v>1670.7014730000001</v>
      </c>
      <c r="BL80" s="4">
        <v>750.93185470000003</v>
      </c>
      <c r="BM80" s="4">
        <v>916.61723240000003</v>
      </c>
      <c r="BN80" s="4">
        <v>1268.0166409999999</v>
      </c>
      <c r="BO80" s="4">
        <v>454.08583470000002</v>
      </c>
      <c r="BP80" s="4">
        <v>876.30940969999995</v>
      </c>
      <c r="BQ80" s="4">
        <v>3015.89777</v>
      </c>
      <c r="BR80" s="4">
        <v>996.60508660000005</v>
      </c>
      <c r="BS80" s="4">
        <v>1088.5340630000001</v>
      </c>
      <c r="BT80" s="4">
        <v>2185.7110619999999</v>
      </c>
      <c r="BU80" s="4">
        <v>638.69449029999998</v>
      </c>
      <c r="BV80" s="4">
        <v>1740.3204860000001</v>
      </c>
      <c r="BW80" s="4">
        <v>3661.3626989999998</v>
      </c>
      <c r="BX80" s="4">
        <v>624.33997490000002</v>
      </c>
      <c r="BY80" s="4">
        <v>485.262495</v>
      </c>
      <c r="BZ80" s="4">
        <v>2534.567196</v>
      </c>
      <c r="CA80" s="4">
        <v>743.48341019999998</v>
      </c>
      <c r="CB80" s="4">
        <v>904.57440210000004</v>
      </c>
      <c r="CC80" s="4">
        <v>2416.5557899999999</v>
      </c>
      <c r="CD80" s="4">
        <v>719.54200849999995</v>
      </c>
      <c r="CE80" s="4">
        <v>1017.35077</v>
      </c>
      <c r="CF80" s="4">
        <v>1313.580479</v>
      </c>
      <c r="CG80" s="4">
        <v>500.12316620000001</v>
      </c>
    </row>
    <row r="81" spans="1:85" x14ac:dyDescent="0.25">
      <c r="A81" s="4" t="s">
        <v>124</v>
      </c>
      <c r="B81" s="4">
        <v>1380.7690299999999</v>
      </c>
      <c r="C81" s="4">
        <v>649.79522369999995</v>
      </c>
      <c r="D81" s="4">
        <v>737.2166426</v>
      </c>
      <c r="E81" s="4">
        <v>1111.441237</v>
      </c>
      <c r="F81" s="4">
        <v>963.76482920000001</v>
      </c>
      <c r="G81" s="4">
        <v>639.27392799999996</v>
      </c>
      <c r="H81" s="4">
        <v>973.22016180000003</v>
      </c>
      <c r="I81" s="4">
        <v>1020.620984</v>
      </c>
      <c r="J81" s="4">
        <v>794.48670349999998</v>
      </c>
      <c r="K81" s="4">
        <v>380.58206790000003</v>
      </c>
      <c r="L81" s="4">
        <v>1152.589068</v>
      </c>
      <c r="M81" s="4">
        <v>785.61152149999998</v>
      </c>
      <c r="N81" s="4">
        <v>1336.9236759999999</v>
      </c>
      <c r="O81" s="4">
        <v>430.96333800000002</v>
      </c>
      <c r="P81" s="4">
        <v>923.43749990000003</v>
      </c>
      <c r="Q81" s="4">
        <v>2019.6181779999999</v>
      </c>
      <c r="R81" s="4">
        <v>1148.548078</v>
      </c>
      <c r="S81" s="4">
        <v>881.58696669999995</v>
      </c>
      <c r="T81" s="4">
        <v>1234.308432</v>
      </c>
      <c r="U81" s="4">
        <v>591.86930870000003</v>
      </c>
      <c r="V81" s="4">
        <v>551.38095699999997</v>
      </c>
      <c r="W81" s="4">
        <v>1384.0804559999999</v>
      </c>
      <c r="X81" s="4">
        <v>1284.908692</v>
      </c>
      <c r="Y81" s="4">
        <v>775.78215309999996</v>
      </c>
      <c r="Z81" s="4">
        <v>978.09226230000002</v>
      </c>
      <c r="AA81" s="4">
        <v>1180.227781</v>
      </c>
      <c r="AB81" s="4">
        <v>1020.333085</v>
      </c>
      <c r="AC81" s="4">
        <v>1845.780667</v>
      </c>
      <c r="AD81" s="4">
        <v>1444.951188</v>
      </c>
      <c r="AE81" s="4">
        <v>2264.359974</v>
      </c>
      <c r="AF81" s="4">
        <v>1816.0962790000001</v>
      </c>
      <c r="AG81" s="4">
        <v>1311.470642</v>
      </c>
      <c r="AH81" s="4">
        <v>1162.0713249999999</v>
      </c>
      <c r="AI81" s="4">
        <v>2633.6491040000001</v>
      </c>
      <c r="AJ81" s="4">
        <v>1890.177306</v>
      </c>
      <c r="AK81" s="4">
        <v>1986.0839679999999</v>
      </c>
      <c r="AL81" s="4">
        <v>863.19570669999996</v>
      </c>
      <c r="AM81" s="4">
        <v>1401.9475480000001</v>
      </c>
      <c r="AN81" s="4">
        <v>887.07452569999998</v>
      </c>
      <c r="AO81" s="4">
        <v>1527.1021780000001</v>
      </c>
      <c r="AP81" s="4">
        <v>1636.898702</v>
      </c>
      <c r="AQ81" s="4">
        <v>1019.291116</v>
      </c>
      <c r="AR81" s="4">
        <v>1852.565398</v>
      </c>
      <c r="AS81" s="4">
        <v>1918.3432829999999</v>
      </c>
      <c r="AT81" s="4">
        <v>351.83713169999999</v>
      </c>
      <c r="AU81" s="4">
        <v>1839.9101330000001</v>
      </c>
      <c r="AV81" s="4">
        <v>1155.8791610000001</v>
      </c>
      <c r="AW81" s="4">
        <v>994.81268580000005</v>
      </c>
      <c r="AX81" s="4">
        <v>1923.6740440000001</v>
      </c>
      <c r="AY81" s="4">
        <v>1167.085227</v>
      </c>
      <c r="AZ81" s="4">
        <v>968.89936260000002</v>
      </c>
      <c r="BA81" s="4">
        <v>1500.4458199999999</v>
      </c>
      <c r="BB81" s="4">
        <v>1166.047712</v>
      </c>
      <c r="BC81" s="4">
        <v>619.00165200000004</v>
      </c>
      <c r="BD81" s="4">
        <v>1642.647228</v>
      </c>
      <c r="BE81" s="4">
        <v>2435.7507620000001</v>
      </c>
      <c r="BF81" s="4">
        <v>633.30877210000006</v>
      </c>
      <c r="BG81" s="4">
        <v>2816.1588080000001</v>
      </c>
      <c r="BH81" s="4">
        <v>1868.159711</v>
      </c>
      <c r="BI81" s="4">
        <v>1082.2011150000001</v>
      </c>
      <c r="BJ81" s="4">
        <v>1550.008122</v>
      </c>
      <c r="BK81" s="4">
        <v>1394.145203</v>
      </c>
      <c r="BL81" s="4">
        <v>1074.219141</v>
      </c>
      <c r="BM81" s="4">
        <v>1655.0267369999999</v>
      </c>
      <c r="BN81" s="4">
        <v>1100.5649599999999</v>
      </c>
      <c r="BO81" s="4">
        <v>641.8964148</v>
      </c>
      <c r="BP81" s="4">
        <v>1977.4234489999999</v>
      </c>
      <c r="BQ81" s="4">
        <v>4213.0669820000003</v>
      </c>
      <c r="BR81" s="4">
        <v>1491.6624059999999</v>
      </c>
      <c r="BS81" s="4">
        <v>1801.4273000000001</v>
      </c>
      <c r="BT81" s="4">
        <v>2691.9290329999999</v>
      </c>
      <c r="BU81" s="4">
        <v>1132.8982779999999</v>
      </c>
      <c r="BV81" s="4">
        <v>3174.8647190000002</v>
      </c>
      <c r="BW81" s="4">
        <v>4571.3732870000003</v>
      </c>
      <c r="BX81" s="4">
        <v>1057.0910510000001</v>
      </c>
      <c r="BY81" s="4">
        <v>865.02227740000001</v>
      </c>
      <c r="BZ81" s="4">
        <v>2442.4727979999998</v>
      </c>
      <c r="CA81" s="4">
        <v>1124.393151</v>
      </c>
      <c r="CB81" s="4">
        <v>1223.839446</v>
      </c>
      <c r="CC81" s="4">
        <v>3312.769018</v>
      </c>
      <c r="CD81" s="4">
        <v>1143.0557510000001</v>
      </c>
      <c r="CE81" s="4">
        <v>2002.4681860000001</v>
      </c>
      <c r="CF81" s="4">
        <v>1833.1930170000001</v>
      </c>
      <c r="CG81" s="4">
        <v>869.57492769999999</v>
      </c>
    </row>
    <row r="82" spans="1:85" x14ac:dyDescent="0.25">
      <c r="A82" s="4" t="s">
        <v>164</v>
      </c>
      <c r="B82" s="4">
        <v>607.45716640000001</v>
      </c>
      <c r="C82" s="4">
        <v>349.54886529999999</v>
      </c>
      <c r="D82" s="4">
        <v>282.00249300000002</v>
      </c>
      <c r="E82" s="4">
        <v>585.37548149999998</v>
      </c>
      <c r="F82" s="4">
        <v>310.07039229999998</v>
      </c>
      <c r="G82" s="4">
        <v>329.72430429999997</v>
      </c>
      <c r="H82" s="4">
        <v>417.30196890000002</v>
      </c>
      <c r="I82" s="4">
        <v>500.77186640000002</v>
      </c>
      <c r="J82" s="4">
        <v>370.64370259999998</v>
      </c>
      <c r="K82" s="4">
        <v>2423.4872820000001</v>
      </c>
      <c r="L82" s="4">
        <v>494.0462407</v>
      </c>
      <c r="M82" s="4">
        <v>417.73628070000001</v>
      </c>
      <c r="N82" s="4">
        <v>306.8660223</v>
      </c>
      <c r="O82" s="4">
        <v>108.0687657</v>
      </c>
      <c r="P82" s="4">
        <v>144.161518</v>
      </c>
      <c r="Q82" s="4">
        <v>618.82099530000005</v>
      </c>
      <c r="R82" s="4">
        <v>447.36006889999999</v>
      </c>
      <c r="S82" s="4">
        <v>298.78789130000001</v>
      </c>
      <c r="T82" s="4">
        <v>135.97967550000001</v>
      </c>
      <c r="U82" s="4">
        <v>104.31030560000001</v>
      </c>
      <c r="V82" s="4">
        <v>185.80268469999999</v>
      </c>
      <c r="W82" s="4">
        <v>545.23290580000003</v>
      </c>
      <c r="X82" s="4">
        <v>215.73449909999999</v>
      </c>
      <c r="Y82" s="4">
        <v>258.14129639999999</v>
      </c>
      <c r="Z82" s="4">
        <v>184.9425804</v>
      </c>
      <c r="AA82" s="4">
        <v>117.84649760000001</v>
      </c>
      <c r="AB82" s="4">
        <v>217.7378459</v>
      </c>
      <c r="AC82" s="4">
        <v>507.4508179</v>
      </c>
      <c r="AD82" s="4">
        <v>1900.9275259999999</v>
      </c>
      <c r="AE82" s="4">
        <v>963.58008280000001</v>
      </c>
      <c r="AF82" s="4">
        <v>641.88762050000003</v>
      </c>
      <c r="AG82" s="4">
        <v>264.19366280000003</v>
      </c>
      <c r="AH82" s="4">
        <v>275.17933790000001</v>
      </c>
      <c r="AI82" s="4">
        <v>690.7564701</v>
      </c>
      <c r="AJ82" s="4">
        <v>348.18144690000003</v>
      </c>
      <c r="AK82" s="4">
        <v>412.61880059999999</v>
      </c>
      <c r="AL82" s="4">
        <v>307.93630289999999</v>
      </c>
      <c r="AM82" s="4">
        <v>279.40342370000002</v>
      </c>
      <c r="AN82" s="4">
        <v>159.20263460000001</v>
      </c>
      <c r="AO82" s="4">
        <v>662.33642320000001</v>
      </c>
      <c r="AP82" s="4">
        <v>478.34903209999999</v>
      </c>
      <c r="AQ82" s="4">
        <v>257.38578530000001</v>
      </c>
      <c r="AR82" s="4">
        <v>973.71099200000003</v>
      </c>
      <c r="AS82" s="4">
        <v>636.58163690000003</v>
      </c>
      <c r="AT82" s="4">
        <v>241.46394839999999</v>
      </c>
      <c r="AU82" s="4">
        <v>1019.14984</v>
      </c>
      <c r="AV82" s="4">
        <v>378.34753289999998</v>
      </c>
      <c r="AW82" s="4">
        <v>279.36651219999999</v>
      </c>
      <c r="AX82" s="4">
        <v>1145.2502019999999</v>
      </c>
      <c r="AY82" s="4">
        <v>529.92286200000001</v>
      </c>
      <c r="AZ82" s="4">
        <v>473.69143059999999</v>
      </c>
      <c r="BA82" s="4">
        <v>788.12462400000004</v>
      </c>
      <c r="BB82" s="4">
        <v>588.90656179999996</v>
      </c>
      <c r="BC82" s="4">
        <v>413.30974909999998</v>
      </c>
      <c r="BD82" s="4">
        <v>160.96204589999999</v>
      </c>
      <c r="BE82" s="4">
        <v>181.41214410000001</v>
      </c>
      <c r="BF82" s="4">
        <v>69.844131619999999</v>
      </c>
      <c r="BG82" s="4">
        <v>495.09944780000001</v>
      </c>
      <c r="BH82" s="4">
        <v>447.45249330000001</v>
      </c>
      <c r="BI82" s="4">
        <v>477.13559679999997</v>
      </c>
      <c r="BJ82" s="4">
        <v>555.83075389999999</v>
      </c>
      <c r="BK82" s="4">
        <v>251.14368780000001</v>
      </c>
      <c r="BL82" s="4">
        <v>312.84762460000002</v>
      </c>
      <c r="BM82" s="4">
        <v>484.54181569999997</v>
      </c>
      <c r="BN82" s="4">
        <v>303.28362729999998</v>
      </c>
      <c r="BO82" s="4">
        <v>190.13783789999999</v>
      </c>
      <c r="BP82" s="4">
        <v>180.50673</v>
      </c>
      <c r="BQ82" s="4">
        <v>2050.4613020000002</v>
      </c>
      <c r="BR82" s="4">
        <v>166.136244</v>
      </c>
      <c r="BS82" s="4">
        <v>280.80846050000002</v>
      </c>
      <c r="BT82" s="4">
        <v>360.57150619999999</v>
      </c>
      <c r="BU82" s="4">
        <v>149.23033319999999</v>
      </c>
      <c r="BV82" s="4">
        <v>754.15533789999995</v>
      </c>
      <c r="BW82" s="4">
        <v>293.63911539999998</v>
      </c>
      <c r="BX82" s="4">
        <v>308.38998800000002</v>
      </c>
      <c r="BY82" s="4">
        <v>150.78359599999999</v>
      </c>
      <c r="BZ82" s="4">
        <v>395.12254530000001</v>
      </c>
      <c r="CA82" s="4">
        <v>151.5806753</v>
      </c>
      <c r="CB82" s="4">
        <v>160.29353990000001</v>
      </c>
      <c r="CC82" s="4">
        <v>513.30555319999996</v>
      </c>
      <c r="CD82" s="4">
        <v>286.51478520000001</v>
      </c>
      <c r="CE82" s="4">
        <v>429.22925450000002</v>
      </c>
      <c r="CF82" s="4">
        <v>145.10429780000001</v>
      </c>
      <c r="CG82" s="4">
        <v>148.67204559999999</v>
      </c>
    </row>
    <row r="83" spans="1:85" x14ac:dyDescent="0.25">
      <c r="A83" s="4" t="s">
        <v>158</v>
      </c>
      <c r="B83" s="4">
        <v>925.30589129999998</v>
      </c>
      <c r="C83" s="4">
        <v>831.17517439999995</v>
      </c>
      <c r="D83" s="4">
        <v>593.3602161</v>
      </c>
      <c r="E83" s="4">
        <v>662.36943399999996</v>
      </c>
      <c r="F83" s="4">
        <v>641.5459707</v>
      </c>
      <c r="G83" s="4">
        <v>446.02746939999997</v>
      </c>
      <c r="H83" s="4">
        <v>631.94456170000001</v>
      </c>
      <c r="I83" s="4">
        <v>844.35777359999997</v>
      </c>
      <c r="J83" s="4">
        <v>474.10812499999997</v>
      </c>
      <c r="K83" s="4">
        <v>122.2861824</v>
      </c>
      <c r="L83" s="4">
        <v>839.74145980000003</v>
      </c>
      <c r="M83" s="4">
        <v>679.79861400000004</v>
      </c>
      <c r="N83" s="4">
        <v>437.33662270000002</v>
      </c>
      <c r="O83" s="4">
        <v>157.19470039999999</v>
      </c>
      <c r="P83" s="4">
        <v>386.87699170000002</v>
      </c>
      <c r="Q83" s="4">
        <v>846.82447409999997</v>
      </c>
      <c r="R83" s="4">
        <v>571.2358342</v>
      </c>
      <c r="S83" s="4">
        <v>412.49103780000002</v>
      </c>
      <c r="T83" s="4">
        <v>351.1825465</v>
      </c>
      <c r="U83" s="4">
        <v>401.3064822</v>
      </c>
      <c r="V83" s="4">
        <v>318.96793179999997</v>
      </c>
      <c r="W83" s="4">
        <v>608.64119659999994</v>
      </c>
      <c r="X83" s="4">
        <v>727.71321390000003</v>
      </c>
      <c r="Y83" s="4">
        <v>337.70080910000001</v>
      </c>
      <c r="Z83" s="4">
        <v>154.74690229999999</v>
      </c>
      <c r="AA83" s="4">
        <v>296.62075320000002</v>
      </c>
      <c r="AB83" s="4">
        <v>193.6697772</v>
      </c>
      <c r="AC83" s="4">
        <v>554.96397890000003</v>
      </c>
      <c r="AD83" s="4">
        <v>1618.5016969999999</v>
      </c>
      <c r="AE83" s="4">
        <v>694.48249109999995</v>
      </c>
      <c r="AF83" s="4">
        <v>765.37101470000005</v>
      </c>
      <c r="AG83" s="4">
        <v>499.32388479999997</v>
      </c>
      <c r="AH83" s="4">
        <v>496.8133833</v>
      </c>
      <c r="AI83" s="4">
        <v>1073.4145550000001</v>
      </c>
      <c r="AJ83" s="4">
        <v>615.16977940000004</v>
      </c>
      <c r="AK83" s="4">
        <v>578.28156100000001</v>
      </c>
      <c r="AL83" s="4">
        <v>313.7045622</v>
      </c>
      <c r="AM83" s="4">
        <v>500.09676100000001</v>
      </c>
      <c r="AN83" s="4">
        <v>283.98333730000002</v>
      </c>
      <c r="AO83" s="4">
        <v>678.19050170000003</v>
      </c>
      <c r="AP83" s="4">
        <v>683.31451809999999</v>
      </c>
      <c r="AQ83" s="4">
        <v>362.57849900000002</v>
      </c>
      <c r="AR83" s="4">
        <v>636.86879469999997</v>
      </c>
      <c r="AS83" s="4">
        <v>1462.0149100000001</v>
      </c>
      <c r="AT83" s="4">
        <v>365.23090350000001</v>
      </c>
      <c r="AU83" s="4">
        <v>702.50867200000005</v>
      </c>
      <c r="AV83" s="4">
        <v>1061.0012429999999</v>
      </c>
      <c r="AW83" s="4">
        <v>588.92503969999996</v>
      </c>
      <c r="AX83" s="4">
        <v>860.785526</v>
      </c>
      <c r="AY83" s="4">
        <v>1058.8543070000001</v>
      </c>
      <c r="AZ83" s="4">
        <v>434.68186259999999</v>
      </c>
      <c r="BA83" s="4">
        <v>693.17838619999998</v>
      </c>
      <c r="BB83" s="4">
        <v>866.58718739999995</v>
      </c>
      <c r="BC83" s="4">
        <v>545.43591990000004</v>
      </c>
      <c r="BD83" s="4">
        <v>178.28074699999999</v>
      </c>
      <c r="BE83" s="4">
        <v>624.89224539999998</v>
      </c>
      <c r="BF83" s="4">
        <v>120.0513548</v>
      </c>
      <c r="BG83" s="4">
        <v>902.31939639999996</v>
      </c>
      <c r="BH83" s="4">
        <v>718.84290399999998</v>
      </c>
      <c r="BI83" s="4">
        <v>480.35032869999998</v>
      </c>
      <c r="BJ83" s="4">
        <v>827.79177179999999</v>
      </c>
      <c r="BK83" s="4">
        <v>903.37696510000001</v>
      </c>
      <c r="BL83" s="4">
        <v>512.03334389999998</v>
      </c>
      <c r="BM83" s="4">
        <v>670.19496830000003</v>
      </c>
      <c r="BN83" s="4">
        <v>861.06749079999997</v>
      </c>
      <c r="BO83" s="4">
        <v>327.33846369999998</v>
      </c>
      <c r="BP83" s="4">
        <v>473.56835530000001</v>
      </c>
      <c r="BQ83" s="4">
        <v>1948.1852630000001</v>
      </c>
      <c r="BR83" s="4">
        <v>376.53087749999997</v>
      </c>
      <c r="BS83" s="4">
        <v>601.78591819999997</v>
      </c>
      <c r="BT83" s="4">
        <v>934.09880199999998</v>
      </c>
      <c r="BU83" s="4">
        <v>371.82008300000001</v>
      </c>
      <c r="BV83" s="4">
        <v>879.51850969999998</v>
      </c>
      <c r="BW83" s="4">
        <v>1107.9772129999999</v>
      </c>
      <c r="BX83" s="4">
        <v>344.7200899</v>
      </c>
      <c r="BY83" s="4">
        <v>140.56434909999999</v>
      </c>
      <c r="BZ83" s="4">
        <v>475.77690009999998</v>
      </c>
      <c r="CA83" s="4">
        <v>395.6607396</v>
      </c>
      <c r="CB83" s="4">
        <v>136.0326124</v>
      </c>
      <c r="CC83" s="4">
        <v>1196.348655</v>
      </c>
      <c r="CD83" s="4">
        <v>394.37946030000001</v>
      </c>
      <c r="CE83" s="4">
        <v>699.57999670000004</v>
      </c>
      <c r="CF83" s="4">
        <v>747.33763160000001</v>
      </c>
      <c r="CG83" s="4">
        <v>389.38850200000002</v>
      </c>
    </row>
    <row r="84" spans="1:85" x14ac:dyDescent="0.25">
      <c r="A84" s="4" t="s">
        <v>178</v>
      </c>
      <c r="B84" s="4">
        <v>860.50308029999997</v>
      </c>
      <c r="C84" s="4">
        <v>332.48301939999999</v>
      </c>
      <c r="D84" s="4">
        <v>267.88448649999998</v>
      </c>
      <c r="E84" s="4">
        <v>340.96869559999999</v>
      </c>
      <c r="F84" s="4">
        <v>191.32090360000001</v>
      </c>
      <c r="G84" s="4">
        <v>205.953531</v>
      </c>
      <c r="H84" s="4">
        <v>468.64199580000002</v>
      </c>
      <c r="I84" s="4">
        <v>277.00010809999998</v>
      </c>
      <c r="J84" s="4">
        <v>242.46743369999999</v>
      </c>
      <c r="K84" s="4">
        <v>870.19979120000005</v>
      </c>
      <c r="L84" s="4">
        <v>307.1581979</v>
      </c>
      <c r="M84" s="4">
        <v>226.650285</v>
      </c>
      <c r="N84" s="4">
        <v>542.82839739999997</v>
      </c>
      <c r="O84" s="4">
        <v>51.943906939999998</v>
      </c>
      <c r="P84" s="4">
        <v>274.38924150000003</v>
      </c>
      <c r="Q84" s="4">
        <v>1138.9770719999999</v>
      </c>
      <c r="R84" s="4">
        <v>952.14577240000006</v>
      </c>
      <c r="S84" s="4">
        <v>430.08036490000001</v>
      </c>
      <c r="T84" s="4">
        <v>299.77219860000002</v>
      </c>
      <c r="U84" s="4">
        <v>284.72273619999999</v>
      </c>
      <c r="V84" s="4">
        <v>284.59644539999999</v>
      </c>
      <c r="W84" s="4">
        <v>945.1898506</v>
      </c>
      <c r="X84" s="4">
        <v>686.30891340000005</v>
      </c>
      <c r="Y84" s="4">
        <v>491.34965799999998</v>
      </c>
      <c r="Z84" s="4">
        <v>327.9312918</v>
      </c>
      <c r="AA84" s="4">
        <v>135.5381462</v>
      </c>
      <c r="AB84" s="4">
        <v>715.22627850000003</v>
      </c>
      <c r="AC84" s="4">
        <v>421.80595929999998</v>
      </c>
      <c r="AD84" s="4">
        <v>1826.5530249999999</v>
      </c>
      <c r="AE84" s="4">
        <v>1450.4944439999999</v>
      </c>
      <c r="AF84" s="4">
        <v>1675.6260990000001</v>
      </c>
      <c r="AG84" s="4">
        <v>411.92399160000002</v>
      </c>
      <c r="AH84" s="4">
        <v>612.38747339999998</v>
      </c>
      <c r="AI84" s="4">
        <v>257.3907605</v>
      </c>
      <c r="AJ84" s="4">
        <v>216.59168879999999</v>
      </c>
      <c r="AK84" s="4">
        <v>552.48224149999999</v>
      </c>
      <c r="AL84" s="4">
        <v>558.05541649999998</v>
      </c>
      <c r="AM84" s="4">
        <v>281.29269160000001</v>
      </c>
      <c r="AN84" s="4">
        <v>212.58199759999999</v>
      </c>
      <c r="AO84" s="4">
        <v>672.38367659999994</v>
      </c>
      <c r="AP84" s="4">
        <v>98.401123170000005</v>
      </c>
      <c r="AQ84" s="4">
        <v>144.1182618</v>
      </c>
      <c r="AR84" s="4">
        <v>641.92879349999998</v>
      </c>
      <c r="AS84" s="4">
        <v>230.0802262</v>
      </c>
      <c r="AT84" s="4">
        <v>126.7119641</v>
      </c>
      <c r="AU84" s="4">
        <v>375.95171590000001</v>
      </c>
      <c r="AV84" s="4">
        <v>164.8782636</v>
      </c>
      <c r="AW84" s="4">
        <v>180.07960589999999</v>
      </c>
      <c r="AX84" s="4">
        <v>948.87131399999998</v>
      </c>
      <c r="AY84" s="4">
        <v>207.3764367</v>
      </c>
      <c r="AZ84" s="4">
        <v>348.97578870000001</v>
      </c>
      <c r="BA84" s="4">
        <v>400.74355129999998</v>
      </c>
      <c r="BB84" s="4">
        <v>218.7583501</v>
      </c>
      <c r="BC84" s="4">
        <v>189.4788125</v>
      </c>
      <c r="BD84" s="4">
        <v>278.0629687</v>
      </c>
      <c r="BE84" s="4">
        <v>102.0106749</v>
      </c>
      <c r="BF84" s="4">
        <v>152.32843510000001</v>
      </c>
      <c r="BG84" s="4">
        <v>742.36280309999995</v>
      </c>
      <c r="BH84" s="4">
        <v>666.98232419999999</v>
      </c>
      <c r="BI84" s="4">
        <v>432.0520813</v>
      </c>
      <c r="BJ84" s="4">
        <v>920.89418269999999</v>
      </c>
      <c r="BK84" s="4">
        <v>374.4897699</v>
      </c>
      <c r="BL84" s="4">
        <v>578.83947230000001</v>
      </c>
      <c r="BM84" s="4">
        <v>739.38900169999999</v>
      </c>
      <c r="BN84" s="4">
        <v>287.31134980000002</v>
      </c>
      <c r="BO84" s="4">
        <v>243.98205619999999</v>
      </c>
      <c r="BP84" s="4">
        <v>137.6711837</v>
      </c>
      <c r="BQ84" s="4">
        <v>935.16534960000001</v>
      </c>
      <c r="BR84" s="4">
        <v>178.4246575</v>
      </c>
      <c r="BS84" s="4">
        <v>263.98136010000002</v>
      </c>
      <c r="BT84" s="4">
        <v>481.83084789999998</v>
      </c>
      <c r="BU84" s="4">
        <v>537.82338330000005</v>
      </c>
      <c r="BV84" s="4">
        <v>429.44055880000002</v>
      </c>
      <c r="BW84" s="4">
        <v>93.245803899999999</v>
      </c>
      <c r="BX84" s="4">
        <v>475.96377210000003</v>
      </c>
      <c r="BY84" s="4">
        <v>255.015287</v>
      </c>
      <c r="BZ84" s="4">
        <v>205.71363769999999</v>
      </c>
      <c r="CA84" s="4">
        <v>118.7478254</v>
      </c>
      <c r="CB84" s="4">
        <v>462.11031880000002</v>
      </c>
      <c r="CC84" s="4">
        <v>805.0491217</v>
      </c>
      <c r="CD84" s="4">
        <v>490.19816329999998</v>
      </c>
      <c r="CE84" s="4">
        <v>1344.9680209999999</v>
      </c>
      <c r="CF84" s="4">
        <v>534.21068779999996</v>
      </c>
      <c r="CG84" s="4">
        <v>320.06849240000003</v>
      </c>
    </row>
    <row r="85" spans="1:85" x14ac:dyDescent="0.25">
      <c r="A85" s="11" t="s">
        <v>169</v>
      </c>
      <c r="B85" s="11">
        <v>1346.5196040000001</v>
      </c>
      <c r="C85" s="11">
        <v>640.32114369999999</v>
      </c>
      <c r="D85" s="11">
        <v>503.6861371</v>
      </c>
      <c r="E85" s="11">
        <v>709.44983630000002</v>
      </c>
      <c r="F85" s="11">
        <v>330.936485</v>
      </c>
      <c r="G85" s="11">
        <v>436.72213970000001</v>
      </c>
      <c r="H85" s="11">
        <v>556.02538149999998</v>
      </c>
      <c r="I85" s="11">
        <v>715.98561949999998</v>
      </c>
      <c r="J85" s="11">
        <v>563.63730759999999</v>
      </c>
      <c r="K85" s="11">
        <v>146.4344854</v>
      </c>
      <c r="L85" s="11">
        <v>735.23859500000003</v>
      </c>
      <c r="M85" s="11">
        <v>694.41997560000004</v>
      </c>
      <c r="N85" s="11">
        <v>817.06972359999997</v>
      </c>
      <c r="O85" s="11">
        <v>43.678772119999998</v>
      </c>
      <c r="P85" s="11">
        <v>526.17460470000003</v>
      </c>
      <c r="Q85" s="11">
        <v>1349.2262209999999</v>
      </c>
      <c r="R85" s="11">
        <v>688.38924729999997</v>
      </c>
      <c r="S85" s="11">
        <v>579.54527189999999</v>
      </c>
      <c r="T85" s="11">
        <v>382.83712539999999</v>
      </c>
      <c r="U85" s="11">
        <v>431.31673230000001</v>
      </c>
      <c r="V85" s="11">
        <v>359.04631339999997</v>
      </c>
      <c r="W85" s="11">
        <v>797.50593849999996</v>
      </c>
      <c r="X85" s="11">
        <v>522.79047279999997</v>
      </c>
      <c r="Y85" s="11">
        <v>570.94932010000002</v>
      </c>
      <c r="Z85" s="11">
        <v>182.23610360000001</v>
      </c>
      <c r="AA85" s="11">
        <v>231.00239439999999</v>
      </c>
      <c r="AB85" s="11">
        <v>307.94502679999999</v>
      </c>
      <c r="AC85" s="11">
        <v>1118.1658660000001</v>
      </c>
      <c r="AD85" s="11">
        <v>2494.5711120000001</v>
      </c>
      <c r="AE85" s="11">
        <v>1323.1669549999999</v>
      </c>
      <c r="AF85" s="11">
        <v>1027.138905</v>
      </c>
      <c r="AG85" s="11">
        <v>627.16946940000003</v>
      </c>
      <c r="AH85" s="11">
        <v>571.04719309999996</v>
      </c>
      <c r="AI85" s="11">
        <v>2141.694923</v>
      </c>
      <c r="AJ85" s="11">
        <v>760.95121349999999</v>
      </c>
      <c r="AK85" s="11">
        <v>972.72285669999997</v>
      </c>
      <c r="AL85" s="11">
        <v>330.21532860000002</v>
      </c>
      <c r="AM85" s="11">
        <v>620.80103110000005</v>
      </c>
      <c r="AN85" s="11">
        <v>327.46152219999999</v>
      </c>
      <c r="AO85" s="11">
        <v>748.57520069999998</v>
      </c>
      <c r="AP85" s="11">
        <v>691.99656919999995</v>
      </c>
      <c r="AQ85" s="11">
        <v>439.48520209999998</v>
      </c>
      <c r="AR85" s="11">
        <v>1450.5779130000001</v>
      </c>
      <c r="AS85" s="11">
        <v>1204.8855779999999</v>
      </c>
      <c r="AT85" s="11">
        <v>357.9537464</v>
      </c>
      <c r="AU85" s="11">
        <v>1177.405105</v>
      </c>
      <c r="AV85" s="11">
        <v>995.11214959999995</v>
      </c>
      <c r="AW85" s="11">
        <v>378.58965549999999</v>
      </c>
      <c r="AX85" s="11">
        <v>1406.6810889999999</v>
      </c>
      <c r="AY85" s="11">
        <v>1299.3650379999999</v>
      </c>
      <c r="AZ85" s="11">
        <v>872.50739959999999</v>
      </c>
      <c r="BA85" s="11">
        <v>831.89014910000003</v>
      </c>
      <c r="BB85" s="11">
        <v>896.20066240000006</v>
      </c>
      <c r="BC85" s="11">
        <v>520.99477860000002</v>
      </c>
      <c r="BD85" s="11">
        <v>501.52384810000001</v>
      </c>
      <c r="BE85" s="11">
        <v>696.88850049999996</v>
      </c>
      <c r="BF85" s="11">
        <v>171.1408787</v>
      </c>
      <c r="BG85" s="11">
        <v>1434.3552159999999</v>
      </c>
      <c r="BH85" s="11">
        <v>889.37582540000005</v>
      </c>
      <c r="BI85" s="11">
        <v>900.1122666</v>
      </c>
      <c r="BJ85" s="11">
        <v>1050.3524480000001</v>
      </c>
      <c r="BK85" s="11">
        <v>992.78801339999995</v>
      </c>
      <c r="BL85" s="11">
        <v>590.90077840000004</v>
      </c>
      <c r="BM85" s="11">
        <v>818.55033979999996</v>
      </c>
      <c r="BN85" s="11">
        <v>1078.1144380000001</v>
      </c>
      <c r="BO85" s="11">
        <v>497.81630689999997</v>
      </c>
      <c r="BP85" s="11">
        <v>298.14147300000002</v>
      </c>
      <c r="BQ85" s="11">
        <v>3088.1850979999999</v>
      </c>
      <c r="BR85" s="11">
        <v>302.79267329999999</v>
      </c>
      <c r="BS85" s="11">
        <v>535.31979469999999</v>
      </c>
      <c r="BT85" s="11">
        <v>747.12425819999999</v>
      </c>
      <c r="BU85" s="11">
        <v>385.82110319999998</v>
      </c>
      <c r="BV85" s="11">
        <v>1173.77943</v>
      </c>
      <c r="BW85" s="11">
        <v>851.83495140000002</v>
      </c>
      <c r="BX85" s="11">
        <v>439.69204339999999</v>
      </c>
      <c r="BY85" s="11">
        <v>418.57878959999999</v>
      </c>
      <c r="BZ85" s="11">
        <v>575.41886899999997</v>
      </c>
      <c r="CA85" s="11">
        <v>416.77808190000002</v>
      </c>
      <c r="CB85" s="11">
        <v>176.29380259999999</v>
      </c>
      <c r="CC85" s="11">
        <v>1700.2678920000001</v>
      </c>
      <c r="CD85" s="11">
        <v>573.49499400000002</v>
      </c>
      <c r="CE85" s="11">
        <v>735.37987539999995</v>
      </c>
      <c r="CF85" s="11">
        <v>669.81658230000005</v>
      </c>
      <c r="CG85" s="11">
        <v>355.63918280000001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562CC-F265-4507-A213-69C2BC92EBD1}">
  <dimension ref="A1:I14"/>
  <sheetViews>
    <sheetView topLeftCell="B1" workbookViewId="0">
      <selection activeCell="H18" sqref="H18"/>
    </sheetView>
  </sheetViews>
  <sheetFormatPr defaultColWidth="8.88671875" defaultRowHeight="13.8" x14ac:dyDescent="0.25"/>
  <cols>
    <col min="1" max="16384" width="8.88671875" style="2"/>
  </cols>
  <sheetData>
    <row r="1" spans="1:9" x14ac:dyDescent="0.25">
      <c r="A1" s="12" t="s">
        <v>186</v>
      </c>
      <c r="B1" s="4"/>
      <c r="C1" s="4"/>
      <c r="D1" s="4"/>
      <c r="E1" s="4"/>
      <c r="F1" s="4"/>
      <c r="G1" s="4"/>
      <c r="H1" s="4"/>
      <c r="I1" s="4"/>
    </row>
    <row r="2" spans="1:9" x14ac:dyDescent="0.25">
      <c r="A2" s="81" t="s">
        <v>187</v>
      </c>
      <c r="B2" s="81"/>
      <c r="C2" s="3"/>
      <c r="D2" s="3" t="s">
        <v>188</v>
      </c>
      <c r="E2" s="3" t="s">
        <v>189</v>
      </c>
      <c r="F2" s="3" t="s">
        <v>190</v>
      </c>
      <c r="G2" s="3" t="s">
        <v>191</v>
      </c>
      <c r="H2" s="3" t="s">
        <v>192</v>
      </c>
      <c r="I2" s="4"/>
    </row>
    <row r="3" spans="1:9" x14ac:dyDescent="0.25">
      <c r="A3" s="81"/>
      <c r="B3" s="81"/>
      <c r="C3" s="4" t="s">
        <v>189</v>
      </c>
      <c r="D3" s="4" t="s">
        <v>193</v>
      </c>
      <c r="E3" s="4"/>
      <c r="F3" s="4"/>
      <c r="G3" s="4"/>
      <c r="H3" s="4"/>
      <c r="I3" s="4"/>
    </row>
    <row r="4" spans="1:9" x14ac:dyDescent="0.25">
      <c r="A4" s="81"/>
      <c r="B4" s="81"/>
      <c r="C4" s="4" t="s">
        <v>190</v>
      </c>
      <c r="D4" s="4" t="s">
        <v>193</v>
      </c>
      <c r="E4" s="4" t="s">
        <v>194</v>
      </c>
      <c r="F4" s="4"/>
      <c r="G4" s="4"/>
      <c r="H4" s="4"/>
      <c r="I4" s="4"/>
    </row>
    <row r="5" spans="1:9" x14ac:dyDescent="0.25">
      <c r="A5" s="81"/>
      <c r="B5" s="81"/>
      <c r="C5" s="4" t="s">
        <v>191</v>
      </c>
      <c r="D5" s="4" t="s">
        <v>194</v>
      </c>
      <c r="E5" s="4" t="s">
        <v>193</v>
      </c>
      <c r="F5" s="4" t="s">
        <v>193</v>
      </c>
      <c r="G5" s="4"/>
      <c r="H5" s="4"/>
      <c r="I5" s="4"/>
    </row>
    <row r="6" spans="1:9" x14ac:dyDescent="0.25">
      <c r="A6" s="81"/>
      <c r="B6" s="81"/>
      <c r="C6" s="4" t="s">
        <v>192</v>
      </c>
      <c r="D6" s="4" t="s">
        <v>194</v>
      </c>
      <c r="E6" s="4" t="s">
        <v>193</v>
      </c>
      <c r="F6" s="4" t="s">
        <v>193</v>
      </c>
      <c r="G6" s="4" t="s">
        <v>194</v>
      </c>
      <c r="H6" s="4"/>
      <c r="I6" s="4"/>
    </row>
    <row r="7" spans="1:9" x14ac:dyDescent="0.25">
      <c r="A7" s="81"/>
      <c r="B7" s="81"/>
      <c r="C7" s="5" t="s">
        <v>195</v>
      </c>
      <c r="D7" s="5" t="s">
        <v>193</v>
      </c>
      <c r="E7" s="5" t="s">
        <v>194</v>
      </c>
      <c r="F7" s="5" t="s">
        <v>194</v>
      </c>
      <c r="G7" s="5" t="s">
        <v>193</v>
      </c>
      <c r="H7" s="5" t="s">
        <v>193</v>
      </c>
      <c r="I7" s="4"/>
    </row>
    <row r="8" spans="1:9" x14ac:dyDescent="0.25">
      <c r="A8" s="81" t="s">
        <v>196</v>
      </c>
      <c r="B8" s="81"/>
      <c r="C8" s="3"/>
      <c r="D8" s="3" t="s">
        <v>188</v>
      </c>
      <c r="E8" s="3" t="s">
        <v>189</v>
      </c>
      <c r="F8" s="3" t="s">
        <v>190</v>
      </c>
      <c r="G8" s="3" t="s">
        <v>191</v>
      </c>
      <c r="H8" s="3" t="s">
        <v>192</v>
      </c>
      <c r="I8" s="4"/>
    </row>
    <row r="9" spans="1:9" x14ac:dyDescent="0.25">
      <c r="A9" s="81"/>
      <c r="B9" s="81"/>
      <c r="C9" s="4" t="s">
        <v>189</v>
      </c>
      <c r="D9" s="4" t="s">
        <v>197</v>
      </c>
      <c r="E9" s="4"/>
      <c r="F9" s="4"/>
      <c r="G9" s="4"/>
      <c r="H9" s="4"/>
      <c r="I9" s="4"/>
    </row>
    <row r="10" spans="1:9" x14ac:dyDescent="0.25">
      <c r="A10" s="81"/>
      <c r="B10" s="81"/>
      <c r="C10" s="4" t="s">
        <v>190</v>
      </c>
      <c r="D10" s="4" t="s">
        <v>197</v>
      </c>
      <c r="E10" s="4" t="s">
        <v>193</v>
      </c>
      <c r="F10" s="4"/>
      <c r="G10" s="4"/>
      <c r="H10" s="4"/>
      <c r="I10" s="4"/>
    </row>
    <row r="11" spans="1:9" x14ac:dyDescent="0.25">
      <c r="A11" s="81"/>
      <c r="B11" s="81"/>
      <c r="C11" s="4" t="s">
        <v>191</v>
      </c>
      <c r="D11" s="4" t="s">
        <v>197</v>
      </c>
      <c r="E11" s="4" t="s">
        <v>194</v>
      </c>
      <c r="F11" s="4" t="s">
        <v>193</v>
      </c>
      <c r="G11" s="4"/>
      <c r="H11" s="4"/>
      <c r="I11" s="4"/>
    </row>
    <row r="12" spans="1:9" x14ac:dyDescent="0.25">
      <c r="A12" s="81"/>
      <c r="B12" s="81"/>
      <c r="C12" s="4" t="s">
        <v>192</v>
      </c>
      <c r="D12" s="4" t="s">
        <v>193</v>
      </c>
      <c r="E12" s="4" t="s">
        <v>193</v>
      </c>
      <c r="F12" s="4" t="s">
        <v>193</v>
      </c>
      <c r="G12" s="4" t="s">
        <v>193</v>
      </c>
      <c r="H12" s="4"/>
      <c r="I12" s="4"/>
    </row>
    <row r="13" spans="1:9" x14ac:dyDescent="0.25">
      <c r="A13" s="81"/>
      <c r="B13" s="81"/>
      <c r="C13" s="5" t="s">
        <v>195</v>
      </c>
      <c r="D13" s="5" t="s">
        <v>197</v>
      </c>
      <c r="E13" s="5" t="s">
        <v>193</v>
      </c>
      <c r="F13" s="5" t="s">
        <v>194</v>
      </c>
      <c r="G13" s="5" t="s">
        <v>193</v>
      </c>
      <c r="H13" s="5" t="s">
        <v>193</v>
      </c>
      <c r="I13" s="4"/>
    </row>
    <row r="14" spans="1:9" x14ac:dyDescent="0.25">
      <c r="A14" s="13" t="s">
        <v>11233</v>
      </c>
      <c r="B14" s="14"/>
      <c r="C14" s="4"/>
      <c r="D14" s="4"/>
      <c r="E14" s="4"/>
      <c r="F14" s="4"/>
      <c r="G14" s="4"/>
      <c r="H14" s="4"/>
      <c r="I14" s="4"/>
    </row>
  </sheetData>
  <mergeCells count="2">
    <mergeCell ref="A2:B7"/>
    <mergeCell ref="A8:B1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8AAA9-7AA8-4A23-B8C8-E320C657F0E8}">
  <dimension ref="A1:F4682"/>
  <sheetViews>
    <sheetView topLeftCell="A38" workbookViewId="0">
      <selection activeCell="D14" sqref="D14"/>
    </sheetView>
  </sheetViews>
  <sheetFormatPr defaultRowHeight="13.8" x14ac:dyDescent="0.25"/>
  <cols>
    <col min="1" max="1" width="17.109375" customWidth="1"/>
    <col min="2" max="2" width="77.109375" customWidth="1"/>
    <col min="3" max="3" width="25.33203125" customWidth="1"/>
    <col min="4" max="4" width="35.21875" style="16" customWidth="1"/>
    <col min="5" max="5" width="22" style="16" customWidth="1"/>
    <col min="6" max="6" width="29.88671875" customWidth="1"/>
  </cols>
  <sheetData>
    <row r="1" spans="1:6" x14ac:dyDescent="0.25">
      <c r="A1" t="s">
        <v>198</v>
      </c>
    </row>
    <row r="2" spans="1:6" x14ac:dyDescent="0.25">
      <c r="A2" s="6" t="s">
        <v>199</v>
      </c>
      <c r="B2" s="6" t="s">
        <v>200</v>
      </c>
      <c r="C2" s="6" t="s">
        <v>201</v>
      </c>
      <c r="D2" s="17" t="s">
        <v>202</v>
      </c>
      <c r="E2" s="17" t="s">
        <v>203</v>
      </c>
      <c r="F2" s="6" t="s">
        <v>204</v>
      </c>
    </row>
    <row r="3" spans="1:6" x14ac:dyDescent="0.25">
      <c r="A3" s="1" t="s">
        <v>205</v>
      </c>
      <c r="B3" s="1" t="s">
        <v>206</v>
      </c>
      <c r="C3" s="1">
        <v>9</v>
      </c>
      <c r="D3" s="18" t="s">
        <v>207</v>
      </c>
      <c r="E3" s="18" t="s">
        <v>207</v>
      </c>
      <c r="F3" s="1" t="s">
        <v>207</v>
      </c>
    </row>
    <row r="4" spans="1:6" x14ac:dyDescent="0.25">
      <c r="A4" s="1" t="s">
        <v>208</v>
      </c>
      <c r="B4" s="1" t="s">
        <v>209</v>
      </c>
      <c r="C4" s="1">
        <v>9</v>
      </c>
      <c r="D4" s="18" t="s">
        <v>207</v>
      </c>
      <c r="E4" s="18" t="s">
        <v>207</v>
      </c>
      <c r="F4" s="1" t="s">
        <v>207</v>
      </c>
    </row>
    <row r="5" spans="1:6" x14ac:dyDescent="0.25">
      <c r="A5" s="1" t="s">
        <v>210</v>
      </c>
      <c r="B5" s="1" t="s">
        <v>211</v>
      </c>
      <c r="C5" s="1">
        <v>7</v>
      </c>
      <c r="D5" s="18" t="s">
        <v>207</v>
      </c>
      <c r="E5" s="18" t="s">
        <v>207</v>
      </c>
      <c r="F5" s="1" t="s">
        <v>207</v>
      </c>
    </row>
    <row r="6" spans="1:6" x14ac:dyDescent="0.25">
      <c r="A6" s="1" t="s">
        <v>212</v>
      </c>
      <c r="B6" s="1" t="s">
        <v>211</v>
      </c>
      <c r="C6" s="1">
        <v>7</v>
      </c>
      <c r="D6" s="18" t="s">
        <v>213</v>
      </c>
      <c r="E6" s="19">
        <v>1.82E-35</v>
      </c>
      <c r="F6" s="1" t="s">
        <v>214</v>
      </c>
    </row>
    <row r="7" spans="1:6" x14ac:dyDescent="0.25">
      <c r="A7" s="1" t="s">
        <v>215</v>
      </c>
      <c r="B7" s="1" t="s">
        <v>211</v>
      </c>
      <c r="C7" s="1">
        <v>7</v>
      </c>
      <c r="D7" s="18" t="s">
        <v>207</v>
      </c>
      <c r="E7" s="18" t="s">
        <v>207</v>
      </c>
      <c r="F7" s="1" t="s">
        <v>207</v>
      </c>
    </row>
    <row r="8" spans="1:6" x14ac:dyDescent="0.25">
      <c r="A8" s="1" t="s">
        <v>216</v>
      </c>
      <c r="B8" s="1" t="s">
        <v>217</v>
      </c>
      <c r="C8" s="1">
        <v>5</v>
      </c>
      <c r="D8" s="18" t="s">
        <v>207</v>
      </c>
      <c r="E8" s="18" t="s">
        <v>207</v>
      </c>
      <c r="F8" s="1" t="s">
        <v>207</v>
      </c>
    </row>
    <row r="9" spans="1:6" x14ac:dyDescent="0.25">
      <c r="A9" s="1" t="s">
        <v>218</v>
      </c>
      <c r="B9" s="1" t="s">
        <v>219</v>
      </c>
      <c r="C9" s="1">
        <v>5</v>
      </c>
      <c r="D9" s="18" t="s">
        <v>220</v>
      </c>
      <c r="E9" s="19">
        <v>7.2700000000000001E-27</v>
      </c>
      <c r="F9" s="1" t="s">
        <v>221</v>
      </c>
    </row>
    <row r="10" spans="1:6" x14ac:dyDescent="0.25">
      <c r="A10" s="1" t="s">
        <v>222</v>
      </c>
      <c r="B10" s="1" t="s">
        <v>223</v>
      </c>
      <c r="C10" s="1">
        <v>5</v>
      </c>
      <c r="D10" s="18" t="s">
        <v>207</v>
      </c>
      <c r="E10" s="18" t="s">
        <v>207</v>
      </c>
      <c r="F10" s="1" t="s">
        <v>207</v>
      </c>
    </row>
    <row r="11" spans="1:6" x14ac:dyDescent="0.25">
      <c r="A11" s="1" t="s">
        <v>224</v>
      </c>
      <c r="B11" s="1" t="s">
        <v>217</v>
      </c>
      <c r="C11" s="1">
        <v>5</v>
      </c>
      <c r="D11" s="18" t="s">
        <v>207</v>
      </c>
      <c r="E11" s="18" t="s">
        <v>207</v>
      </c>
      <c r="F11" s="1" t="s">
        <v>207</v>
      </c>
    </row>
    <row r="12" spans="1:6" x14ac:dyDescent="0.25">
      <c r="A12" s="1" t="s">
        <v>225</v>
      </c>
      <c r="B12" s="1" t="s">
        <v>226</v>
      </c>
      <c r="C12" s="1">
        <v>5</v>
      </c>
      <c r="D12" s="18" t="s">
        <v>227</v>
      </c>
      <c r="E12" s="19">
        <v>8.9599999999999997E-16</v>
      </c>
      <c r="F12" s="1" t="s">
        <v>228</v>
      </c>
    </row>
    <row r="13" spans="1:6" x14ac:dyDescent="0.25">
      <c r="A13" s="1" t="s">
        <v>229</v>
      </c>
      <c r="B13" s="1" t="s">
        <v>230</v>
      </c>
      <c r="C13" s="1">
        <v>5</v>
      </c>
      <c r="D13" s="18" t="s">
        <v>207</v>
      </c>
      <c r="E13" s="18" t="s">
        <v>207</v>
      </c>
      <c r="F13" s="1" t="s">
        <v>207</v>
      </c>
    </row>
    <row r="14" spans="1:6" x14ac:dyDescent="0.25">
      <c r="A14" s="1" t="s">
        <v>231</v>
      </c>
      <c r="B14" s="1" t="s">
        <v>217</v>
      </c>
      <c r="C14" s="1">
        <v>5</v>
      </c>
      <c r="D14" s="18" t="s">
        <v>207</v>
      </c>
      <c r="E14" s="18" t="s">
        <v>207</v>
      </c>
      <c r="F14" s="1" t="s">
        <v>207</v>
      </c>
    </row>
    <row r="15" spans="1:6" x14ac:dyDescent="0.25">
      <c r="A15" s="1" t="s">
        <v>232</v>
      </c>
      <c r="B15" s="1" t="s">
        <v>233</v>
      </c>
      <c r="C15" s="1">
        <v>4</v>
      </c>
      <c r="D15" s="18" t="s">
        <v>234</v>
      </c>
      <c r="E15" s="19">
        <v>5.06E-7</v>
      </c>
      <c r="F15" s="1" t="s">
        <v>235</v>
      </c>
    </row>
    <row r="16" spans="1:6" x14ac:dyDescent="0.25">
      <c r="A16" s="1" t="s">
        <v>236</v>
      </c>
      <c r="B16" s="1" t="s">
        <v>237</v>
      </c>
      <c r="C16" s="1">
        <v>4</v>
      </c>
      <c r="D16" s="18" t="s">
        <v>238</v>
      </c>
      <c r="E16" s="19">
        <v>7.4799999999999997E-23</v>
      </c>
      <c r="F16" s="1" t="s">
        <v>239</v>
      </c>
    </row>
    <row r="17" spans="1:6" x14ac:dyDescent="0.25">
      <c r="A17" s="1" t="s">
        <v>240</v>
      </c>
      <c r="B17" s="1" t="s">
        <v>241</v>
      </c>
      <c r="C17" s="1">
        <v>4</v>
      </c>
      <c r="D17" s="18" t="s">
        <v>242</v>
      </c>
      <c r="E17" s="19">
        <v>8.5699999999999998E-117</v>
      </c>
      <c r="F17" s="1" t="s">
        <v>243</v>
      </c>
    </row>
    <row r="18" spans="1:6" x14ac:dyDescent="0.25">
      <c r="A18" s="1" t="s">
        <v>244</v>
      </c>
      <c r="B18" s="1" t="s">
        <v>245</v>
      </c>
      <c r="C18" s="1">
        <v>4</v>
      </c>
      <c r="D18" s="18" t="s">
        <v>207</v>
      </c>
      <c r="E18" s="18" t="s">
        <v>207</v>
      </c>
      <c r="F18" s="1" t="s">
        <v>207</v>
      </c>
    </row>
    <row r="19" spans="1:6" x14ac:dyDescent="0.25">
      <c r="A19" s="1" t="s">
        <v>246</v>
      </c>
      <c r="B19" s="1" t="s">
        <v>247</v>
      </c>
      <c r="C19" s="1">
        <v>4</v>
      </c>
      <c r="D19" s="18" t="s">
        <v>207</v>
      </c>
      <c r="E19" s="18" t="s">
        <v>207</v>
      </c>
      <c r="F19" s="1" t="s">
        <v>207</v>
      </c>
    </row>
    <row r="20" spans="1:6" x14ac:dyDescent="0.25">
      <c r="A20" s="1" t="s">
        <v>248</v>
      </c>
      <c r="B20" s="1" t="s">
        <v>247</v>
      </c>
      <c r="C20" s="1">
        <v>4</v>
      </c>
      <c r="D20" s="18" t="s">
        <v>207</v>
      </c>
      <c r="E20" s="18" t="s">
        <v>207</v>
      </c>
      <c r="F20" s="1" t="s">
        <v>207</v>
      </c>
    </row>
    <row r="21" spans="1:6" x14ac:dyDescent="0.25">
      <c r="A21" s="1" t="s">
        <v>249</v>
      </c>
      <c r="B21" s="1" t="s">
        <v>247</v>
      </c>
      <c r="C21" s="1">
        <v>4</v>
      </c>
      <c r="D21" s="18" t="s">
        <v>207</v>
      </c>
      <c r="E21" s="18" t="s">
        <v>207</v>
      </c>
      <c r="F21" s="1" t="s">
        <v>207</v>
      </c>
    </row>
    <row r="22" spans="1:6" x14ac:dyDescent="0.25">
      <c r="A22" s="1" t="s">
        <v>250</v>
      </c>
      <c r="B22" s="1" t="s">
        <v>247</v>
      </c>
      <c r="C22" s="1">
        <v>4</v>
      </c>
      <c r="D22" s="18" t="s">
        <v>207</v>
      </c>
      <c r="E22" s="18" t="s">
        <v>207</v>
      </c>
      <c r="F22" s="1" t="s">
        <v>207</v>
      </c>
    </row>
    <row r="23" spans="1:6" x14ac:dyDescent="0.25">
      <c r="A23" s="1" t="s">
        <v>251</v>
      </c>
      <c r="B23" s="1" t="s">
        <v>252</v>
      </c>
      <c r="C23" s="1">
        <v>3</v>
      </c>
      <c r="D23" s="18" t="s">
        <v>253</v>
      </c>
      <c r="E23" s="19">
        <v>3.23E-94</v>
      </c>
      <c r="F23" s="1" t="s">
        <v>254</v>
      </c>
    </row>
    <row r="24" spans="1:6" x14ac:dyDescent="0.25">
      <c r="A24" s="1" t="s">
        <v>255</v>
      </c>
      <c r="B24" s="1" t="s">
        <v>256</v>
      </c>
      <c r="C24" s="1">
        <v>3</v>
      </c>
      <c r="D24" s="18" t="s">
        <v>207</v>
      </c>
      <c r="E24" s="18" t="s">
        <v>207</v>
      </c>
      <c r="F24" s="1" t="s">
        <v>207</v>
      </c>
    </row>
    <row r="25" spans="1:6" x14ac:dyDescent="0.25">
      <c r="A25" s="1" t="s">
        <v>257</v>
      </c>
      <c r="B25" s="1" t="s">
        <v>252</v>
      </c>
      <c r="C25" s="1">
        <v>3</v>
      </c>
      <c r="D25" s="18" t="s">
        <v>207</v>
      </c>
      <c r="E25" s="18" t="s">
        <v>207</v>
      </c>
      <c r="F25" s="1" t="s">
        <v>207</v>
      </c>
    </row>
    <row r="26" spans="1:6" x14ac:dyDescent="0.25">
      <c r="A26" s="1" t="s">
        <v>258</v>
      </c>
      <c r="B26" s="1" t="s">
        <v>259</v>
      </c>
      <c r="C26" s="1">
        <v>3</v>
      </c>
      <c r="D26" s="18" t="s">
        <v>207</v>
      </c>
      <c r="E26" s="18" t="s">
        <v>207</v>
      </c>
      <c r="F26" s="1" t="s">
        <v>207</v>
      </c>
    </row>
    <row r="27" spans="1:6" x14ac:dyDescent="0.25">
      <c r="A27" s="1" t="s">
        <v>260</v>
      </c>
      <c r="B27" s="1" t="s">
        <v>256</v>
      </c>
      <c r="C27" s="1">
        <v>3</v>
      </c>
      <c r="D27" s="18" t="s">
        <v>261</v>
      </c>
      <c r="E27" s="19">
        <v>2.0100000000000001E-21</v>
      </c>
      <c r="F27" s="1" t="s">
        <v>262</v>
      </c>
    </row>
    <row r="28" spans="1:6" x14ac:dyDescent="0.25">
      <c r="A28" s="1" t="s">
        <v>263</v>
      </c>
      <c r="B28" s="1" t="s">
        <v>252</v>
      </c>
      <c r="C28" s="1">
        <v>3</v>
      </c>
      <c r="D28" s="18" t="s">
        <v>207</v>
      </c>
      <c r="E28" s="18" t="s">
        <v>207</v>
      </c>
      <c r="F28" s="1" t="s">
        <v>207</v>
      </c>
    </row>
    <row r="29" spans="1:6" x14ac:dyDescent="0.25">
      <c r="A29" s="1" t="s">
        <v>264</v>
      </c>
      <c r="B29" s="1" t="s">
        <v>265</v>
      </c>
      <c r="C29" s="1">
        <v>3</v>
      </c>
      <c r="D29" s="18" t="s">
        <v>266</v>
      </c>
      <c r="E29" s="18">
        <v>0</v>
      </c>
      <c r="F29" s="1" t="s">
        <v>267</v>
      </c>
    </row>
    <row r="30" spans="1:6" x14ac:dyDescent="0.25">
      <c r="A30" s="1" t="s">
        <v>268</v>
      </c>
      <c r="B30" s="1" t="s">
        <v>269</v>
      </c>
      <c r="C30" s="1">
        <v>3</v>
      </c>
      <c r="D30" s="18" t="s">
        <v>270</v>
      </c>
      <c r="E30" s="18">
        <v>6.8</v>
      </c>
      <c r="F30" s="1" t="s">
        <v>271</v>
      </c>
    </row>
    <row r="31" spans="1:6" x14ac:dyDescent="0.25">
      <c r="A31" s="1" t="s">
        <v>272</v>
      </c>
      <c r="B31" s="1" t="s">
        <v>273</v>
      </c>
      <c r="C31" s="1">
        <v>3</v>
      </c>
      <c r="D31" s="18" t="s">
        <v>274</v>
      </c>
      <c r="E31" s="19">
        <v>3.1900000000000001E-69</v>
      </c>
      <c r="F31" s="1" t="s">
        <v>275</v>
      </c>
    </row>
    <row r="32" spans="1:6" x14ac:dyDescent="0.25">
      <c r="A32" s="1" t="s">
        <v>276</v>
      </c>
      <c r="B32" s="1" t="s">
        <v>277</v>
      </c>
      <c r="C32" s="1">
        <v>3</v>
      </c>
      <c r="D32" s="18" t="s">
        <v>207</v>
      </c>
      <c r="E32" s="18" t="s">
        <v>207</v>
      </c>
      <c r="F32" s="1" t="s">
        <v>207</v>
      </c>
    </row>
    <row r="33" spans="1:6" x14ac:dyDescent="0.25">
      <c r="A33" s="1" t="s">
        <v>278</v>
      </c>
      <c r="B33" s="1" t="s">
        <v>279</v>
      </c>
      <c r="C33" s="1">
        <v>3</v>
      </c>
      <c r="D33" s="18" t="s">
        <v>207</v>
      </c>
      <c r="E33" s="18" t="s">
        <v>207</v>
      </c>
      <c r="F33" s="1" t="s">
        <v>207</v>
      </c>
    </row>
    <row r="34" spans="1:6" x14ac:dyDescent="0.25">
      <c r="A34" s="1" t="s">
        <v>280</v>
      </c>
      <c r="B34" s="1" t="s">
        <v>281</v>
      </c>
      <c r="C34" s="1">
        <v>3</v>
      </c>
      <c r="D34" s="18" t="s">
        <v>282</v>
      </c>
      <c r="E34" s="19">
        <v>7.6099999999999996E-70</v>
      </c>
      <c r="F34" s="1" t="s">
        <v>283</v>
      </c>
    </row>
    <row r="35" spans="1:6" x14ac:dyDescent="0.25">
      <c r="A35" s="1" t="s">
        <v>284</v>
      </c>
      <c r="B35" s="1" t="s">
        <v>281</v>
      </c>
      <c r="C35" s="1">
        <v>3</v>
      </c>
      <c r="D35" s="18" t="s">
        <v>285</v>
      </c>
      <c r="E35" s="19">
        <v>2.2599999999999999E-60</v>
      </c>
      <c r="F35" s="1" t="s">
        <v>286</v>
      </c>
    </row>
    <row r="36" spans="1:6" x14ac:dyDescent="0.25">
      <c r="A36" s="1" t="s">
        <v>287</v>
      </c>
      <c r="B36" s="1" t="s">
        <v>288</v>
      </c>
      <c r="C36" s="1">
        <v>2</v>
      </c>
      <c r="D36" s="18" t="s">
        <v>289</v>
      </c>
      <c r="E36" s="19">
        <v>9.8200000000000001E-89</v>
      </c>
      <c r="F36" s="1" t="s">
        <v>290</v>
      </c>
    </row>
    <row r="37" spans="1:6" x14ac:dyDescent="0.25">
      <c r="A37" s="1" t="s">
        <v>291</v>
      </c>
      <c r="B37" s="1" t="s">
        <v>292</v>
      </c>
      <c r="C37" s="1">
        <v>2</v>
      </c>
      <c r="D37" s="18" t="s">
        <v>207</v>
      </c>
      <c r="E37" s="18" t="s">
        <v>207</v>
      </c>
      <c r="F37" s="1" t="s">
        <v>207</v>
      </c>
    </row>
    <row r="38" spans="1:6" x14ac:dyDescent="0.25">
      <c r="A38" s="1" t="s">
        <v>293</v>
      </c>
      <c r="B38" s="1" t="s">
        <v>294</v>
      </c>
      <c r="C38" s="1">
        <v>2</v>
      </c>
      <c r="D38" s="18" t="s">
        <v>295</v>
      </c>
      <c r="E38" s="19">
        <v>1.6000000000000001E-141</v>
      </c>
      <c r="F38" s="1" t="s">
        <v>296</v>
      </c>
    </row>
    <row r="39" spans="1:6" x14ac:dyDescent="0.25">
      <c r="A39" s="1" t="s">
        <v>297</v>
      </c>
      <c r="B39" s="1" t="s">
        <v>298</v>
      </c>
      <c r="C39" s="1">
        <v>2</v>
      </c>
      <c r="D39" s="18" t="s">
        <v>299</v>
      </c>
      <c r="E39" s="19">
        <v>3.0800000000000001E-112</v>
      </c>
      <c r="F39" s="1" t="s">
        <v>300</v>
      </c>
    </row>
    <row r="40" spans="1:6" x14ac:dyDescent="0.25">
      <c r="A40" s="1" t="s">
        <v>301</v>
      </c>
      <c r="B40" s="1" t="s">
        <v>302</v>
      </c>
      <c r="C40" s="1">
        <v>2</v>
      </c>
      <c r="D40" s="18" t="s">
        <v>207</v>
      </c>
      <c r="E40" s="18" t="s">
        <v>207</v>
      </c>
      <c r="F40" s="1" t="s">
        <v>207</v>
      </c>
    </row>
    <row r="41" spans="1:6" x14ac:dyDescent="0.25">
      <c r="A41" s="1" t="s">
        <v>303</v>
      </c>
      <c r="B41" s="1" t="s">
        <v>304</v>
      </c>
      <c r="C41" s="1">
        <v>2</v>
      </c>
      <c r="D41" s="18" t="s">
        <v>207</v>
      </c>
      <c r="E41" s="18" t="s">
        <v>207</v>
      </c>
      <c r="F41" s="1" t="s">
        <v>207</v>
      </c>
    </row>
    <row r="42" spans="1:6" x14ac:dyDescent="0.25">
      <c r="A42" s="1" t="s">
        <v>305</v>
      </c>
      <c r="B42" s="1" t="s">
        <v>306</v>
      </c>
      <c r="C42" s="1">
        <v>2</v>
      </c>
      <c r="D42" s="18" t="s">
        <v>207</v>
      </c>
      <c r="E42" s="18" t="s">
        <v>207</v>
      </c>
      <c r="F42" s="1" t="s">
        <v>207</v>
      </c>
    </row>
    <row r="43" spans="1:6" x14ac:dyDescent="0.25">
      <c r="A43" s="1" t="s">
        <v>307</v>
      </c>
      <c r="B43" s="1" t="s">
        <v>306</v>
      </c>
      <c r="C43" s="1">
        <v>2</v>
      </c>
      <c r="D43" s="18" t="s">
        <v>308</v>
      </c>
      <c r="E43" s="19">
        <v>9.6600000000000007E-6</v>
      </c>
      <c r="F43" s="1" t="s">
        <v>309</v>
      </c>
    </row>
    <row r="44" spans="1:6" x14ac:dyDescent="0.25">
      <c r="A44" s="1" t="s">
        <v>310</v>
      </c>
      <c r="B44" s="1" t="s">
        <v>306</v>
      </c>
      <c r="C44" s="1">
        <v>2</v>
      </c>
      <c r="D44" s="18" t="s">
        <v>207</v>
      </c>
      <c r="E44" s="18" t="s">
        <v>207</v>
      </c>
      <c r="F44" s="1" t="s">
        <v>207</v>
      </c>
    </row>
    <row r="45" spans="1:6" x14ac:dyDescent="0.25">
      <c r="A45" s="1" t="s">
        <v>311</v>
      </c>
      <c r="B45" s="1" t="s">
        <v>292</v>
      </c>
      <c r="C45" s="1">
        <v>2</v>
      </c>
      <c r="D45" s="18" t="s">
        <v>312</v>
      </c>
      <c r="E45" s="19">
        <v>3.1400000000000002E-54</v>
      </c>
      <c r="F45" s="1" t="s">
        <v>313</v>
      </c>
    </row>
    <row r="46" spans="1:6" x14ac:dyDescent="0.25">
      <c r="A46" s="1" t="s">
        <v>314</v>
      </c>
      <c r="B46" s="1" t="s">
        <v>315</v>
      </c>
      <c r="C46" s="1">
        <v>2</v>
      </c>
      <c r="D46" s="18" t="s">
        <v>316</v>
      </c>
      <c r="E46" s="19">
        <v>5.9000000000000001E-13</v>
      </c>
      <c r="F46" s="1" t="s">
        <v>317</v>
      </c>
    </row>
    <row r="47" spans="1:6" x14ac:dyDescent="0.25">
      <c r="A47" s="1" t="s">
        <v>318</v>
      </c>
      <c r="B47" s="1" t="s">
        <v>306</v>
      </c>
      <c r="C47" s="1">
        <v>2</v>
      </c>
      <c r="D47" s="18" t="s">
        <v>207</v>
      </c>
      <c r="E47" s="18" t="s">
        <v>207</v>
      </c>
      <c r="F47" s="1" t="s">
        <v>207</v>
      </c>
    </row>
    <row r="48" spans="1:6" x14ac:dyDescent="0.25">
      <c r="A48" s="1" t="s">
        <v>319</v>
      </c>
      <c r="B48" s="1" t="s">
        <v>294</v>
      </c>
      <c r="C48" s="1">
        <v>2</v>
      </c>
      <c r="D48" s="18" t="s">
        <v>207</v>
      </c>
      <c r="E48" s="18" t="s">
        <v>207</v>
      </c>
      <c r="F48" s="1" t="s">
        <v>207</v>
      </c>
    </row>
    <row r="49" spans="1:6" x14ac:dyDescent="0.25">
      <c r="A49" s="1" t="s">
        <v>320</v>
      </c>
      <c r="B49" s="1" t="s">
        <v>321</v>
      </c>
      <c r="C49" s="1">
        <v>2</v>
      </c>
      <c r="D49" s="18" t="s">
        <v>322</v>
      </c>
      <c r="E49" s="18">
        <v>2E-3</v>
      </c>
      <c r="F49" s="1" t="s">
        <v>323</v>
      </c>
    </row>
    <row r="50" spans="1:6" x14ac:dyDescent="0.25">
      <c r="A50" s="1" t="s">
        <v>324</v>
      </c>
      <c r="B50" s="1" t="s">
        <v>288</v>
      </c>
      <c r="C50" s="1">
        <v>2</v>
      </c>
      <c r="D50" s="18" t="s">
        <v>325</v>
      </c>
      <c r="E50" s="18">
        <v>0.68</v>
      </c>
      <c r="F50" s="1" t="s">
        <v>326</v>
      </c>
    </row>
    <row r="51" spans="1:6" x14ac:dyDescent="0.25">
      <c r="A51" s="1" t="s">
        <v>327</v>
      </c>
      <c r="B51" s="1" t="s">
        <v>288</v>
      </c>
      <c r="C51" s="1">
        <v>2</v>
      </c>
      <c r="D51" s="18" t="s">
        <v>328</v>
      </c>
      <c r="E51" s="19">
        <v>2.2300000000000001E-44</v>
      </c>
      <c r="F51" s="1" t="s">
        <v>329</v>
      </c>
    </row>
    <row r="52" spans="1:6" x14ac:dyDescent="0.25">
      <c r="A52" s="1" t="s">
        <v>330</v>
      </c>
      <c r="B52" s="1" t="s">
        <v>306</v>
      </c>
      <c r="C52" s="1">
        <v>2</v>
      </c>
      <c r="D52" s="18" t="s">
        <v>331</v>
      </c>
      <c r="E52" s="18">
        <v>0</v>
      </c>
      <c r="F52" s="1" t="s">
        <v>332</v>
      </c>
    </row>
    <row r="53" spans="1:6" x14ac:dyDescent="0.25">
      <c r="A53" s="1" t="s">
        <v>333</v>
      </c>
      <c r="B53" s="1" t="s">
        <v>306</v>
      </c>
      <c r="C53" s="1">
        <v>2</v>
      </c>
      <c r="D53" s="18" t="s">
        <v>334</v>
      </c>
      <c r="E53" s="19">
        <v>7.0300000000000002E-63</v>
      </c>
      <c r="F53" s="1" t="s">
        <v>335</v>
      </c>
    </row>
    <row r="54" spans="1:6" x14ac:dyDescent="0.25">
      <c r="A54" s="1" t="s">
        <v>336</v>
      </c>
      <c r="B54" s="1" t="s">
        <v>288</v>
      </c>
      <c r="C54" s="1">
        <v>2</v>
      </c>
      <c r="D54" s="18" t="s">
        <v>207</v>
      </c>
      <c r="E54" s="18" t="s">
        <v>207</v>
      </c>
      <c r="F54" s="1" t="s">
        <v>207</v>
      </c>
    </row>
    <row r="55" spans="1:6" x14ac:dyDescent="0.25">
      <c r="A55" s="1" t="s">
        <v>337</v>
      </c>
      <c r="B55" s="1" t="s">
        <v>306</v>
      </c>
      <c r="C55" s="1">
        <v>2</v>
      </c>
      <c r="D55" s="18" t="s">
        <v>207</v>
      </c>
      <c r="E55" s="18" t="s">
        <v>207</v>
      </c>
      <c r="F55" s="1" t="s">
        <v>207</v>
      </c>
    </row>
    <row r="56" spans="1:6" x14ac:dyDescent="0.25">
      <c r="A56" s="1" t="s">
        <v>338</v>
      </c>
      <c r="B56" s="1" t="s">
        <v>306</v>
      </c>
      <c r="C56" s="1">
        <v>2</v>
      </c>
      <c r="D56" s="18" t="s">
        <v>207</v>
      </c>
      <c r="E56" s="18" t="s">
        <v>207</v>
      </c>
      <c r="F56" s="1" t="s">
        <v>207</v>
      </c>
    </row>
    <row r="57" spans="1:6" x14ac:dyDescent="0.25">
      <c r="A57" s="1" t="s">
        <v>339</v>
      </c>
      <c r="B57" s="1" t="s">
        <v>306</v>
      </c>
      <c r="C57" s="1">
        <v>2</v>
      </c>
      <c r="D57" s="18" t="s">
        <v>207</v>
      </c>
      <c r="E57" s="18" t="s">
        <v>207</v>
      </c>
      <c r="F57" s="1" t="s">
        <v>207</v>
      </c>
    </row>
    <row r="58" spans="1:6" x14ac:dyDescent="0.25">
      <c r="A58" s="1" t="s">
        <v>340</v>
      </c>
      <c r="B58" s="1" t="s">
        <v>292</v>
      </c>
      <c r="C58" s="1">
        <v>2</v>
      </c>
      <c r="D58" s="18" t="s">
        <v>207</v>
      </c>
      <c r="E58" s="18" t="s">
        <v>207</v>
      </c>
      <c r="F58" s="1" t="s">
        <v>207</v>
      </c>
    </row>
    <row r="59" spans="1:6" x14ac:dyDescent="0.25">
      <c r="A59" s="1" t="s">
        <v>341</v>
      </c>
      <c r="B59" s="1" t="s">
        <v>294</v>
      </c>
      <c r="C59" s="1">
        <v>2</v>
      </c>
      <c r="D59" s="18" t="s">
        <v>207</v>
      </c>
      <c r="E59" s="18" t="s">
        <v>207</v>
      </c>
      <c r="F59" s="1" t="s">
        <v>207</v>
      </c>
    </row>
    <row r="60" spans="1:6" x14ac:dyDescent="0.25">
      <c r="A60" s="1" t="s">
        <v>342</v>
      </c>
      <c r="B60" s="1" t="s">
        <v>343</v>
      </c>
      <c r="C60" s="1">
        <v>2</v>
      </c>
      <c r="D60" s="18" t="s">
        <v>207</v>
      </c>
      <c r="E60" s="18" t="s">
        <v>207</v>
      </c>
      <c r="F60" s="1" t="s">
        <v>207</v>
      </c>
    </row>
    <row r="61" spans="1:6" x14ac:dyDescent="0.25">
      <c r="A61" s="1" t="s">
        <v>344</v>
      </c>
      <c r="B61" s="1" t="s">
        <v>306</v>
      </c>
      <c r="C61" s="1">
        <v>2</v>
      </c>
      <c r="D61" s="18" t="s">
        <v>207</v>
      </c>
      <c r="E61" s="18" t="s">
        <v>207</v>
      </c>
      <c r="F61" s="1" t="s">
        <v>207</v>
      </c>
    </row>
    <row r="62" spans="1:6" x14ac:dyDescent="0.25">
      <c r="A62" s="1" t="s">
        <v>345</v>
      </c>
      <c r="B62" s="1" t="s">
        <v>294</v>
      </c>
      <c r="C62" s="1">
        <v>2</v>
      </c>
      <c r="D62" s="18" t="s">
        <v>346</v>
      </c>
      <c r="E62" s="19">
        <v>2.01E-58</v>
      </c>
      <c r="F62" s="1" t="s">
        <v>347</v>
      </c>
    </row>
    <row r="63" spans="1:6" x14ac:dyDescent="0.25">
      <c r="A63" s="1" t="s">
        <v>348</v>
      </c>
      <c r="B63" s="1" t="s">
        <v>306</v>
      </c>
      <c r="C63" s="1">
        <v>2</v>
      </c>
      <c r="D63" s="18" t="s">
        <v>207</v>
      </c>
      <c r="E63" s="18" t="s">
        <v>207</v>
      </c>
      <c r="F63" s="1" t="s">
        <v>207</v>
      </c>
    </row>
    <row r="64" spans="1:6" x14ac:dyDescent="0.25">
      <c r="A64" s="1" t="s">
        <v>349</v>
      </c>
      <c r="B64" s="1" t="s">
        <v>306</v>
      </c>
      <c r="C64" s="1">
        <v>2</v>
      </c>
      <c r="D64" s="18" t="s">
        <v>350</v>
      </c>
      <c r="E64" s="19">
        <v>9.4900000000000007E-22</v>
      </c>
      <c r="F64" s="1" t="s">
        <v>351</v>
      </c>
    </row>
    <row r="65" spans="1:6" x14ac:dyDescent="0.25">
      <c r="A65" s="1" t="s">
        <v>352</v>
      </c>
      <c r="B65" s="1" t="s">
        <v>288</v>
      </c>
      <c r="C65" s="1">
        <v>2</v>
      </c>
      <c r="D65" s="18" t="s">
        <v>353</v>
      </c>
      <c r="E65" s="19">
        <v>2.1900000000000001E-70</v>
      </c>
      <c r="F65" s="1" t="s">
        <v>354</v>
      </c>
    </row>
    <row r="66" spans="1:6" x14ac:dyDescent="0.25">
      <c r="A66" s="1" t="s">
        <v>355</v>
      </c>
      <c r="B66" s="1" t="s">
        <v>98</v>
      </c>
      <c r="C66" s="1">
        <v>1</v>
      </c>
      <c r="D66" s="18" t="s">
        <v>207</v>
      </c>
      <c r="E66" s="18" t="s">
        <v>207</v>
      </c>
      <c r="F66" s="1" t="s">
        <v>207</v>
      </c>
    </row>
    <row r="67" spans="1:6" x14ac:dyDescent="0.25">
      <c r="A67" s="1" t="s">
        <v>356</v>
      </c>
      <c r="B67" s="1" t="s">
        <v>103</v>
      </c>
      <c r="C67" s="1">
        <v>1</v>
      </c>
      <c r="D67" s="18" t="s">
        <v>357</v>
      </c>
      <c r="E67" s="19">
        <v>4.0300000000000001E-57</v>
      </c>
      <c r="F67" s="1" t="s">
        <v>358</v>
      </c>
    </row>
    <row r="68" spans="1:6" x14ac:dyDescent="0.25">
      <c r="A68" s="1" t="s">
        <v>359</v>
      </c>
      <c r="B68" s="1" t="s">
        <v>108</v>
      </c>
      <c r="C68" s="1">
        <v>1</v>
      </c>
      <c r="D68" s="18" t="s">
        <v>207</v>
      </c>
      <c r="E68" s="18" t="s">
        <v>207</v>
      </c>
      <c r="F68" s="1" t="s">
        <v>207</v>
      </c>
    </row>
    <row r="69" spans="1:6" x14ac:dyDescent="0.25">
      <c r="A69" s="1" t="s">
        <v>360</v>
      </c>
      <c r="B69" s="1" t="s">
        <v>100</v>
      </c>
      <c r="C69" s="1">
        <v>1</v>
      </c>
      <c r="D69" s="18" t="s">
        <v>207</v>
      </c>
      <c r="E69" s="18" t="s">
        <v>207</v>
      </c>
      <c r="F69" s="1" t="s">
        <v>207</v>
      </c>
    </row>
    <row r="70" spans="1:6" x14ac:dyDescent="0.25">
      <c r="A70" s="1" t="s">
        <v>361</v>
      </c>
      <c r="B70" s="1" t="s">
        <v>108</v>
      </c>
      <c r="C70" s="1">
        <v>1</v>
      </c>
      <c r="D70" s="18" t="s">
        <v>207</v>
      </c>
      <c r="E70" s="18" t="s">
        <v>207</v>
      </c>
      <c r="F70" s="1" t="s">
        <v>207</v>
      </c>
    </row>
    <row r="71" spans="1:6" x14ac:dyDescent="0.25">
      <c r="A71" s="1" t="s">
        <v>362</v>
      </c>
      <c r="B71" s="1" t="s">
        <v>98</v>
      </c>
      <c r="C71" s="1">
        <v>1</v>
      </c>
      <c r="D71" s="18" t="s">
        <v>363</v>
      </c>
      <c r="E71" s="19">
        <v>7.3800000000000002E-25</v>
      </c>
      <c r="F71" s="1" t="s">
        <v>364</v>
      </c>
    </row>
    <row r="72" spans="1:6" x14ac:dyDescent="0.25">
      <c r="A72" s="1" t="s">
        <v>365</v>
      </c>
      <c r="B72" s="1" t="s">
        <v>100</v>
      </c>
      <c r="C72" s="1">
        <v>1</v>
      </c>
      <c r="D72" s="18" t="s">
        <v>366</v>
      </c>
      <c r="E72" s="19">
        <v>4.4300000000000001E-115</v>
      </c>
      <c r="F72" s="1" t="s">
        <v>367</v>
      </c>
    </row>
    <row r="73" spans="1:6" x14ac:dyDescent="0.25">
      <c r="A73" s="1" t="s">
        <v>368</v>
      </c>
      <c r="B73" s="1" t="s">
        <v>99</v>
      </c>
      <c r="C73" s="1">
        <v>1</v>
      </c>
      <c r="D73" s="18" t="s">
        <v>369</v>
      </c>
      <c r="E73" s="19">
        <v>7.4600000000000003E-88</v>
      </c>
      <c r="F73" s="1" t="s">
        <v>370</v>
      </c>
    </row>
    <row r="74" spans="1:6" x14ac:dyDescent="0.25">
      <c r="A74" s="1" t="s">
        <v>371</v>
      </c>
      <c r="B74" s="1" t="s">
        <v>98</v>
      </c>
      <c r="C74" s="1">
        <v>1</v>
      </c>
      <c r="D74" s="18" t="s">
        <v>207</v>
      </c>
      <c r="E74" s="18" t="s">
        <v>207</v>
      </c>
      <c r="F74" s="1" t="s">
        <v>207</v>
      </c>
    </row>
    <row r="75" spans="1:6" x14ac:dyDescent="0.25">
      <c r="A75" s="1" t="s">
        <v>372</v>
      </c>
      <c r="B75" s="1" t="s">
        <v>105</v>
      </c>
      <c r="C75" s="1">
        <v>1</v>
      </c>
      <c r="D75" s="18" t="s">
        <v>373</v>
      </c>
      <c r="E75" s="19">
        <v>1.85E-57</v>
      </c>
      <c r="F75" s="1" t="s">
        <v>374</v>
      </c>
    </row>
    <row r="76" spans="1:6" x14ac:dyDescent="0.25">
      <c r="A76" s="1" t="s">
        <v>375</v>
      </c>
      <c r="B76" s="1" t="s">
        <v>101</v>
      </c>
      <c r="C76" s="1">
        <v>1</v>
      </c>
      <c r="D76" s="18" t="s">
        <v>376</v>
      </c>
      <c r="E76" s="19">
        <v>4.2099999999999998E-27</v>
      </c>
      <c r="F76" s="1" t="s">
        <v>377</v>
      </c>
    </row>
    <row r="77" spans="1:6" x14ac:dyDescent="0.25">
      <c r="A77" s="1" t="s">
        <v>378</v>
      </c>
      <c r="B77" s="1" t="s">
        <v>108</v>
      </c>
      <c r="C77" s="1">
        <v>1</v>
      </c>
      <c r="D77" s="18" t="s">
        <v>207</v>
      </c>
      <c r="E77" s="18" t="s">
        <v>207</v>
      </c>
      <c r="F77" s="1" t="s">
        <v>207</v>
      </c>
    </row>
    <row r="78" spans="1:6" x14ac:dyDescent="0.25">
      <c r="A78" s="1" t="s">
        <v>379</v>
      </c>
      <c r="B78" s="1" t="s">
        <v>105</v>
      </c>
      <c r="C78" s="1">
        <v>1</v>
      </c>
      <c r="D78" s="18" t="s">
        <v>207</v>
      </c>
      <c r="E78" s="18" t="s">
        <v>207</v>
      </c>
      <c r="F78" s="1" t="s">
        <v>207</v>
      </c>
    </row>
    <row r="79" spans="1:6" x14ac:dyDescent="0.25">
      <c r="A79" s="1" t="s">
        <v>380</v>
      </c>
      <c r="B79" s="1" t="s">
        <v>99</v>
      </c>
      <c r="C79" s="1">
        <v>1</v>
      </c>
      <c r="D79" s="18" t="s">
        <v>381</v>
      </c>
      <c r="E79" s="19">
        <v>9.9599999999999997E-28</v>
      </c>
      <c r="F79" s="1" t="s">
        <v>382</v>
      </c>
    </row>
    <row r="80" spans="1:6" x14ac:dyDescent="0.25">
      <c r="A80" s="1" t="s">
        <v>383</v>
      </c>
      <c r="B80" s="1" t="s">
        <v>99</v>
      </c>
      <c r="C80" s="1">
        <v>1</v>
      </c>
      <c r="D80" s="18" t="s">
        <v>207</v>
      </c>
      <c r="E80" s="18" t="s">
        <v>207</v>
      </c>
      <c r="F80" s="1" t="s">
        <v>207</v>
      </c>
    </row>
    <row r="81" spans="1:6" x14ac:dyDescent="0.25">
      <c r="A81" s="1" t="s">
        <v>384</v>
      </c>
      <c r="B81" s="1" t="s">
        <v>99</v>
      </c>
      <c r="C81" s="1">
        <v>1</v>
      </c>
      <c r="D81" s="18" t="s">
        <v>385</v>
      </c>
      <c r="E81" s="19">
        <v>6.0200000000000001E-84</v>
      </c>
      <c r="F81" s="1" t="s">
        <v>386</v>
      </c>
    </row>
    <row r="82" spans="1:6" x14ac:dyDescent="0.25">
      <c r="A82" s="1" t="s">
        <v>387</v>
      </c>
      <c r="B82" s="1" t="s">
        <v>105</v>
      </c>
      <c r="C82" s="1">
        <v>1</v>
      </c>
      <c r="D82" s="18" t="s">
        <v>207</v>
      </c>
      <c r="E82" s="18" t="s">
        <v>207</v>
      </c>
      <c r="F82" s="1" t="s">
        <v>207</v>
      </c>
    </row>
    <row r="83" spans="1:6" x14ac:dyDescent="0.25">
      <c r="A83" s="1" t="s">
        <v>388</v>
      </c>
      <c r="B83" s="1" t="s">
        <v>105</v>
      </c>
      <c r="C83" s="1">
        <v>1</v>
      </c>
      <c r="D83" s="18" t="s">
        <v>207</v>
      </c>
      <c r="E83" s="18" t="s">
        <v>207</v>
      </c>
      <c r="F83" s="1" t="s">
        <v>207</v>
      </c>
    </row>
    <row r="84" spans="1:6" x14ac:dyDescent="0.25">
      <c r="A84" s="1" t="s">
        <v>389</v>
      </c>
      <c r="B84" s="1" t="s">
        <v>100</v>
      </c>
      <c r="C84" s="1">
        <v>1</v>
      </c>
      <c r="D84" s="18" t="s">
        <v>390</v>
      </c>
      <c r="E84" s="19">
        <v>4.3000000000000001E-20</v>
      </c>
      <c r="F84" s="1" t="s">
        <v>391</v>
      </c>
    </row>
    <row r="85" spans="1:6" x14ac:dyDescent="0.25">
      <c r="A85" s="1" t="s">
        <v>392</v>
      </c>
      <c r="B85" s="1" t="s">
        <v>105</v>
      </c>
      <c r="C85" s="1">
        <v>1</v>
      </c>
      <c r="D85" s="18" t="s">
        <v>207</v>
      </c>
      <c r="E85" s="18" t="s">
        <v>207</v>
      </c>
      <c r="F85" s="1" t="s">
        <v>207</v>
      </c>
    </row>
    <row r="86" spans="1:6" x14ac:dyDescent="0.25">
      <c r="A86" s="1" t="s">
        <v>393</v>
      </c>
      <c r="B86" s="1" t="s">
        <v>105</v>
      </c>
      <c r="C86" s="1">
        <v>1</v>
      </c>
      <c r="D86" s="18" t="s">
        <v>207</v>
      </c>
      <c r="E86" s="18" t="s">
        <v>207</v>
      </c>
      <c r="F86" s="1" t="s">
        <v>207</v>
      </c>
    </row>
    <row r="87" spans="1:6" x14ac:dyDescent="0.25">
      <c r="A87" s="1" t="s">
        <v>394</v>
      </c>
      <c r="B87" s="1" t="s">
        <v>100</v>
      </c>
      <c r="C87" s="1">
        <v>1</v>
      </c>
      <c r="D87" s="18" t="s">
        <v>395</v>
      </c>
      <c r="E87" s="19">
        <v>1.56E-12</v>
      </c>
      <c r="F87" s="1" t="s">
        <v>396</v>
      </c>
    </row>
    <row r="88" spans="1:6" x14ac:dyDescent="0.25">
      <c r="A88" s="1" t="s">
        <v>397</v>
      </c>
      <c r="B88" s="1" t="s">
        <v>108</v>
      </c>
      <c r="C88" s="1">
        <v>1</v>
      </c>
      <c r="D88" s="18" t="s">
        <v>207</v>
      </c>
      <c r="E88" s="18" t="s">
        <v>207</v>
      </c>
      <c r="F88" s="1" t="s">
        <v>207</v>
      </c>
    </row>
    <row r="89" spans="1:6" x14ac:dyDescent="0.25">
      <c r="A89" s="1" t="s">
        <v>398</v>
      </c>
      <c r="B89" s="1" t="s">
        <v>105</v>
      </c>
      <c r="C89" s="1">
        <v>1</v>
      </c>
      <c r="D89" s="18" t="s">
        <v>399</v>
      </c>
      <c r="E89" s="19">
        <v>3.6999999999999999E-13</v>
      </c>
      <c r="F89" s="1" t="s">
        <v>400</v>
      </c>
    </row>
    <row r="90" spans="1:6" x14ac:dyDescent="0.25">
      <c r="A90" s="1" t="s">
        <v>401</v>
      </c>
      <c r="B90" s="1" t="s">
        <v>99</v>
      </c>
      <c r="C90" s="1">
        <v>1</v>
      </c>
      <c r="D90" s="18" t="s">
        <v>402</v>
      </c>
      <c r="E90" s="19">
        <v>9.0899999999999998E-16</v>
      </c>
      <c r="F90" s="1" t="s">
        <v>403</v>
      </c>
    </row>
    <row r="91" spans="1:6" x14ac:dyDescent="0.25">
      <c r="A91" s="1" t="s">
        <v>404</v>
      </c>
      <c r="B91" s="1" t="s">
        <v>105</v>
      </c>
      <c r="C91" s="1">
        <v>1</v>
      </c>
      <c r="D91" s="18" t="s">
        <v>207</v>
      </c>
      <c r="E91" s="18" t="s">
        <v>207</v>
      </c>
      <c r="F91" s="1" t="s">
        <v>207</v>
      </c>
    </row>
    <row r="92" spans="1:6" x14ac:dyDescent="0.25">
      <c r="A92" s="1" t="s">
        <v>405</v>
      </c>
      <c r="B92" s="1" t="s">
        <v>98</v>
      </c>
      <c r="C92" s="1">
        <v>1</v>
      </c>
      <c r="D92" s="18" t="s">
        <v>207</v>
      </c>
      <c r="E92" s="18" t="s">
        <v>207</v>
      </c>
      <c r="F92" s="1" t="s">
        <v>207</v>
      </c>
    </row>
    <row r="93" spans="1:6" x14ac:dyDescent="0.25">
      <c r="A93" s="1" t="s">
        <v>406</v>
      </c>
      <c r="B93" s="1" t="s">
        <v>99</v>
      </c>
      <c r="C93" s="1">
        <v>1</v>
      </c>
      <c r="D93" s="18" t="s">
        <v>407</v>
      </c>
      <c r="E93" s="19">
        <v>1.8200000000000001E-81</v>
      </c>
      <c r="F93" s="1" t="s">
        <v>408</v>
      </c>
    </row>
    <row r="94" spans="1:6" x14ac:dyDescent="0.25">
      <c r="A94" s="1" t="s">
        <v>409</v>
      </c>
      <c r="B94" s="1" t="s">
        <v>103</v>
      </c>
      <c r="C94" s="1">
        <v>1</v>
      </c>
      <c r="D94" s="18" t="s">
        <v>410</v>
      </c>
      <c r="E94" s="19">
        <v>3.4999999999999998E-54</v>
      </c>
      <c r="F94" s="1" t="s">
        <v>411</v>
      </c>
    </row>
    <row r="95" spans="1:6" x14ac:dyDescent="0.25">
      <c r="A95" s="1" t="s">
        <v>412</v>
      </c>
      <c r="B95" s="1" t="s">
        <v>99</v>
      </c>
      <c r="C95" s="1">
        <v>1</v>
      </c>
      <c r="D95" s="18" t="s">
        <v>207</v>
      </c>
      <c r="E95" s="18" t="s">
        <v>207</v>
      </c>
      <c r="F95" s="1" t="s">
        <v>207</v>
      </c>
    </row>
    <row r="96" spans="1:6" x14ac:dyDescent="0.25">
      <c r="A96" s="1" t="s">
        <v>413</v>
      </c>
      <c r="B96" s="1" t="s">
        <v>105</v>
      </c>
      <c r="C96" s="1">
        <v>1</v>
      </c>
      <c r="D96" s="18" t="s">
        <v>414</v>
      </c>
      <c r="E96" s="19">
        <v>1.4599999999999999E-41</v>
      </c>
      <c r="F96" s="1" t="s">
        <v>415</v>
      </c>
    </row>
    <row r="97" spans="1:6" x14ac:dyDescent="0.25">
      <c r="A97" s="1" t="s">
        <v>416</v>
      </c>
      <c r="B97" s="1" t="s">
        <v>105</v>
      </c>
      <c r="C97" s="1">
        <v>1</v>
      </c>
      <c r="D97" s="18" t="s">
        <v>207</v>
      </c>
      <c r="E97" s="18" t="s">
        <v>207</v>
      </c>
      <c r="F97" s="1" t="s">
        <v>207</v>
      </c>
    </row>
    <row r="98" spans="1:6" x14ac:dyDescent="0.25">
      <c r="A98" s="1" t="s">
        <v>417</v>
      </c>
      <c r="B98" s="1" t="s">
        <v>103</v>
      </c>
      <c r="C98" s="1">
        <v>1</v>
      </c>
      <c r="D98" s="18" t="s">
        <v>418</v>
      </c>
      <c r="E98" s="19">
        <v>9.4700000000000006E-77</v>
      </c>
      <c r="F98" s="1" t="s">
        <v>419</v>
      </c>
    </row>
    <row r="99" spans="1:6" x14ac:dyDescent="0.25">
      <c r="A99" s="1" t="s">
        <v>420</v>
      </c>
      <c r="B99" s="1" t="s">
        <v>105</v>
      </c>
      <c r="C99" s="1">
        <v>1</v>
      </c>
      <c r="D99" s="18" t="s">
        <v>421</v>
      </c>
      <c r="E99" s="18">
        <v>0.41</v>
      </c>
      <c r="F99" s="1" t="s">
        <v>422</v>
      </c>
    </row>
    <row r="100" spans="1:6" x14ac:dyDescent="0.25">
      <c r="A100" s="1" t="s">
        <v>423</v>
      </c>
      <c r="B100" s="1" t="s">
        <v>105</v>
      </c>
      <c r="C100" s="1">
        <v>1</v>
      </c>
      <c r="D100" s="18" t="s">
        <v>424</v>
      </c>
      <c r="E100" s="19">
        <v>3.1800000000000002E-26</v>
      </c>
      <c r="F100" s="1" t="s">
        <v>425</v>
      </c>
    </row>
    <row r="101" spans="1:6" x14ac:dyDescent="0.25">
      <c r="A101" s="1" t="s">
        <v>426</v>
      </c>
      <c r="B101" s="1" t="s">
        <v>108</v>
      </c>
      <c r="C101" s="1">
        <v>1</v>
      </c>
      <c r="D101" s="18" t="s">
        <v>207</v>
      </c>
      <c r="E101" s="18" t="s">
        <v>207</v>
      </c>
      <c r="F101" s="1" t="s">
        <v>207</v>
      </c>
    </row>
    <row r="102" spans="1:6" x14ac:dyDescent="0.25">
      <c r="A102" s="1" t="s">
        <v>427</v>
      </c>
      <c r="B102" s="1" t="s">
        <v>105</v>
      </c>
      <c r="C102" s="1">
        <v>1</v>
      </c>
      <c r="D102" s="18" t="s">
        <v>261</v>
      </c>
      <c r="E102" s="19">
        <v>4.1600000000000003E-20</v>
      </c>
      <c r="F102" s="1" t="s">
        <v>262</v>
      </c>
    </row>
    <row r="103" spans="1:6" x14ac:dyDescent="0.25">
      <c r="A103" s="1" t="s">
        <v>428</v>
      </c>
      <c r="B103" s="1" t="s">
        <v>100</v>
      </c>
      <c r="C103" s="1">
        <v>1</v>
      </c>
      <c r="D103" s="18" t="s">
        <v>429</v>
      </c>
      <c r="E103" s="19">
        <v>3.4200000000000002E-22</v>
      </c>
      <c r="F103" s="1" t="s">
        <v>430</v>
      </c>
    </row>
    <row r="104" spans="1:6" x14ac:dyDescent="0.25">
      <c r="A104" s="1" t="s">
        <v>431</v>
      </c>
      <c r="B104" s="1" t="s">
        <v>105</v>
      </c>
      <c r="C104" s="1">
        <v>1</v>
      </c>
      <c r="D104" s="18" t="s">
        <v>207</v>
      </c>
      <c r="E104" s="18" t="s">
        <v>207</v>
      </c>
      <c r="F104" s="1" t="s">
        <v>207</v>
      </c>
    </row>
    <row r="105" spans="1:6" x14ac:dyDescent="0.25">
      <c r="A105" s="1" t="s">
        <v>432</v>
      </c>
      <c r="B105" s="1" t="s">
        <v>99</v>
      </c>
      <c r="C105" s="1">
        <v>1</v>
      </c>
      <c r="D105" s="18" t="s">
        <v>433</v>
      </c>
      <c r="E105" s="19">
        <v>2.0699999999999999E-29</v>
      </c>
      <c r="F105" s="1" t="s">
        <v>434</v>
      </c>
    </row>
    <row r="106" spans="1:6" x14ac:dyDescent="0.25">
      <c r="A106" s="1" t="s">
        <v>435</v>
      </c>
      <c r="B106" s="1" t="s">
        <v>105</v>
      </c>
      <c r="C106" s="1">
        <v>1</v>
      </c>
      <c r="D106" s="18" t="s">
        <v>436</v>
      </c>
      <c r="E106" s="18">
        <v>0.19</v>
      </c>
      <c r="F106" s="1" t="s">
        <v>437</v>
      </c>
    </row>
    <row r="107" spans="1:6" x14ac:dyDescent="0.25">
      <c r="A107" s="1" t="s">
        <v>438</v>
      </c>
      <c r="B107" s="1" t="s">
        <v>99</v>
      </c>
      <c r="C107" s="1">
        <v>1</v>
      </c>
      <c r="D107" s="18" t="s">
        <v>207</v>
      </c>
      <c r="E107" s="18" t="s">
        <v>207</v>
      </c>
      <c r="F107" s="1" t="s">
        <v>207</v>
      </c>
    </row>
    <row r="108" spans="1:6" x14ac:dyDescent="0.25">
      <c r="A108" s="1" t="s">
        <v>439</v>
      </c>
      <c r="B108" s="1" t="s">
        <v>440</v>
      </c>
      <c r="C108" s="1">
        <v>1</v>
      </c>
      <c r="D108" s="18" t="s">
        <v>207</v>
      </c>
      <c r="E108" s="18" t="s">
        <v>207</v>
      </c>
      <c r="F108" s="1" t="s">
        <v>207</v>
      </c>
    </row>
    <row r="109" spans="1:6" x14ac:dyDescent="0.25">
      <c r="A109" s="1" t="s">
        <v>441</v>
      </c>
      <c r="B109" s="1" t="s">
        <v>105</v>
      </c>
      <c r="C109" s="1">
        <v>1</v>
      </c>
      <c r="D109" s="18" t="s">
        <v>442</v>
      </c>
      <c r="E109" s="19">
        <v>2.4600000000000001E-13</v>
      </c>
      <c r="F109" s="1" t="s">
        <v>443</v>
      </c>
    </row>
    <row r="110" spans="1:6" x14ac:dyDescent="0.25">
      <c r="A110" s="1" t="s">
        <v>444</v>
      </c>
      <c r="B110" s="1" t="s">
        <v>105</v>
      </c>
      <c r="C110" s="1">
        <v>1</v>
      </c>
      <c r="D110" s="18" t="s">
        <v>207</v>
      </c>
      <c r="E110" s="18" t="s">
        <v>207</v>
      </c>
      <c r="F110" s="1" t="s">
        <v>207</v>
      </c>
    </row>
    <row r="111" spans="1:6" x14ac:dyDescent="0.25">
      <c r="A111" s="1" t="s">
        <v>445</v>
      </c>
      <c r="B111" s="1" t="s">
        <v>103</v>
      </c>
      <c r="C111" s="1">
        <v>1</v>
      </c>
      <c r="D111" s="18" t="s">
        <v>446</v>
      </c>
      <c r="E111" s="19">
        <v>1.84E-56</v>
      </c>
      <c r="F111" s="1" t="s">
        <v>447</v>
      </c>
    </row>
    <row r="112" spans="1:6" x14ac:dyDescent="0.25">
      <c r="A112" s="1" t="s">
        <v>448</v>
      </c>
      <c r="B112" s="1" t="s">
        <v>99</v>
      </c>
      <c r="C112" s="1">
        <v>1</v>
      </c>
      <c r="D112" s="18" t="s">
        <v>449</v>
      </c>
      <c r="E112" s="19">
        <v>9.8700000000000007E-31</v>
      </c>
      <c r="F112" s="1" t="s">
        <v>450</v>
      </c>
    </row>
    <row r="113" spans="1:6" x14ac:dyDescent="0.25">
      <c r="A113" s="1" t="s">
        <v>451</v>
      </c>
      <c r="B113" s="1" t="s">
        <v>98</v>
      </c>
      <c r="C113" s="1">
        <v>1</v>
      </c>
      <c r="D113" s="18" t="s">
        <v>452</v>
      </c>
      <c r="E113" s="19">
        <v>3.0899999999999999E-16</v>
      </c>
      <c r="F113" s="1" t="s">
        <v>453</v>
      </c>
    </row>
    <row r="114" spans="1:6" x14ac:dyDescent="0.25">
      <c r="A114" s="1" t="s">
        <v>454</v>
      </c>
      <c r="B114" s="1" t="s">
        <v>100</v>
      </c>
      <c r="C114" s="1">
        <v>1</v>
      </c>
      <c r="D114" s="18" t="s">
        <v>455</v>
      </c>
      <c r="E114" s="19">
        <v>8.2099999999999997E-26</v>
      </c>
      <c r="F114" s="1" t="s">
        <v>456</v>
      </c>
    </row>
    <row r="115" spans="1:6" x14ac:dyDescent="0.25">
      <c r="A115" s="1" t="s">
        <v>457</v>
      </c>
      <c r="B115" s="1" t="s">
        <v>98</v>
      </c>
      <c r="C115" s="1">
        <v>1</v>
      </c>
      <c r="D115" s="18" t="s">
        <v>458</v>
      </c>
      <c r="E115" s="19">
        <v>6.7300000000000002E-161</v>
      </c>
      <c r="F115" s="1" t="s">
        <v>459</v>
      </c>
    </row>
    <row r="116" spans="1:6" x14ac:dyDescent="0.25">
      <c r="A116" s="1" t="s">
        <v>460</v>
      </c>
      <c r="B116" s="1" t="s">
        <v>103</v>
      </c>
      <c r="C116" s="1">
        <v>1</v>
      </c>
      <c r="D116" s="18" t="s">
        <v>461</v>
      </c>
      <c r="E116" s="19">
        <v>7.7000000000000004E-7</v>
      </c>
      <c r="F116" s="1" t="s">
        <v>462</v>
      </c>
    </row>
    <row r="117" spans="1:6" x14ac:dyDescent="0.25">
      <c r="A117" s="1" t="s">
        <v>463</v>
      </c>
      <c r="B117" s="1" t="s">
        <v>100</v>
      </c>
      <c r="C117" s="1">
        <v>1</v>
      </c>
      <c r="D117" s="18" t="s">
        <v>464</v>
      </c>
      <c r="E117" s="19">
        <v>6.2700000000000006E-5</v>
      </c>
      <c r="F117" s="1" t="s">
        <v>465</v>
      </c>
    </row>
    <row r="118" spans="1:6" x14ac:dyDescent="0.25">
      <c r="A118" s="1" t="s">
        <v>466</v>
      </c>
      <c r="B118" s="1" t="s">
        <v>99</v>
      </c>
      <c r="C118" s="1">
        <v>1</v>
      </c>
      <c r="D118" s="18" t="s">
        <v>467</v>
      </c>
      <c r="E118" s="19">
        <v>4.05E-76</v>
      </c>
      <c r="F118" s="1" t="s">
        <v>468</v>
      </c>
    </row>
    <row r="119" spans="1:6" x14ac:dyDescent="0.25">
      <c r="A119" s="1" t="s">
        <v>469</v>
      </c>
      <c r="B119" s="1" t="s">
        <v>105</v>
      </c>
      <c r="C119" s="1">
        <v>1</v>
      </c>
      <c r="D119" s="18" t="s">
        <v>470</v>
      </c>
      <c r="E119" s="19">
        <v>1.1599999999999999E-9</v>
      </c>
      <c r="F119" s="1" t="s">
        <v>471</v>
      </c>
    </row>
    <row r="120" spans="1:6" x14ac:dyDescent="0.25">
      <c r="A120" s="1" t="s">
        <v>472</v>
      </c>
      <c r="B120" s="1" t="s">
        <v>98</v>
      </c>
      <c r="C120" s="1">
        <v>1</v>
      </c>
      <c r="D120" s="18" t="s">
        <v>207</v>
      </c>
      <c r="E120" s="18" t="s">
        <v>207</v>
      </c>
      <c r="F120" s="1" t="s">
        <v>207</v>
      </c>
    </row>
    <row r="121" spans="1:6" x14ac:dyDescent="0.25">
      <c r="A121" s="1" t="s">
        <v>473</v>
      </c>
      <c r="B121" s="1" t="s">
        <v>105</v>
      </c>
      <c r="C121" s="1">
        <v>1</v>
      </c>
      <c r="D121" s="18" t="s">
        <v>474</v>
      </c>
      <c r="E121" s="18">
        <v>6.8</v>
      </c>
      <c r="F121" s="1" t="s">
        <v>475</v>
      </c>
    </row>
    <row r="122" spans="1:6" x14ac:dyDescent="0.25">
      <c r="A122" s="1" t="s">
        <v>476</v>
      </c>
      <c r="B122" s="1" t="s">
        <v>105</v>
      </c>
      <c r="C122" s="1">
        <v>1</v>
      </c>
      <c r="D122" s="18" t="s">
        <v>207</v>
      </c>
      <c r="E122" s="18" t="s">
        <v>207</v>
      </c>
      <c r="F122" s="1" t="s">
        <v>207</v>
      </c>
    </row>
    <row r="123" spans="1:6" x14ac:dyDescent="0.25">
      <c r="A123" s="1" t="s">
        <v>477</v>
      </c>
      <c r="B123" s="1" t="s">
        <v>100</v>
      </c>
      <c r="C123" s="1">
        <v>1</v>
      </c>
      <c r="D123" s="18" t="s">
        <v>478</v>
      </c>
      <c r="E123" s="19">
        <v>1.05E-17</v>
      </c>
      <c r="F123" s="1" t="s">
        <v>479</v>
      </c>
    </row>
    <row r="124" spans="1:6" x14ac:dyDescent="0.25">
      <c r="A124" s="1" t="s">
        <v>480</v>
      </c>
      <c r="B124" s="1" t="s">
        <v>99</v>
      </c>
      <c r="C124" s="1">
        <v>1</v>
      </c>
      <c r="D124" s="18" t="s">
        <v>481</v>
      </c>
      <c r="E124" s="19">
        <v>7.8999999999999998E-15</v>
      </c>
      <c r="F124" s="1" t="s">
        <v>482</v>
      </c>
    </row>
    <row r="125" spans="1:6" x14ac:dyDescent="0.25">
      <c r="A125" s="1" t="s">
        <v>483</v>
      </c>
      <c r="B125" s="1" t="s">
        <v>98</v>
      </c>
      <c r="C125" s="1">
        <v>1</v>
      </c>
      <c r="D125" s="18" t="s">
        <v>484</v>
      </c>
      <c r="E125" s="19">
        <v>1.0100000000000001E-47</v>
      </c>
      <c r="F125" s="1" t="s">
        <v>485</v>
      </c>
    </row>
    <row r="126" spans="1:6" x14ac:dyDescent="0.25">
      <c r="A126" s="1" t="s">
        <v>486</v>
      </c>
      <c r="B126" s="1" t="s">
        <v>108</v>
      </c>
      <c r="C126" s="1">
        <v>1</v>
      </c>
      <c r="D126" s="18" t="s">
        <v>207</v>
      </c>
      <c r="E126" s="18" t="s">
        <v>207</v>
      </c>
      <c r="F126" s="1" t="s">
        <v>207</v>
      </c>
    </row>
    <row r="127" spans="1:6" x14ac:dyDescent="0.25">
      <c r="A127" s="1" t="s">
        <v>487</v>
      </c>
      <c r="B127" s="1" t="s">
        <v>99</v>
      </c>
      <c r="C127" s="1">
        <v>1</v>
      </c>
      <c r="D127" s="18" t="s">
        <v>488</v>
      </c>
      <c r="E127" s="19">
        <v>9.9600000000000001E-41</v>
      </c>
      <c r="F127" s="1" t="s">
        <v>489</v>
      </c>
    </row>
    <row r="128" spans="1:6" x14ac:dyDescent="0.25">
      <c r="A128" s="1" t="s">
        <v>490</v>
      </c>
      <c r="B128" s="1" t="s">
        <v>98</v>
      </c>
      <c r="C128" s="1">
        <v>1</v>
      </c>
      <c r="D128" s="18" t="s">
        <v>207</v>
      </c>
      <c r="E128" s="18" t="s">
        <v>207</v>
      </c>
      <c r="F128" s="1" t="s">
        <v>207</v>
      </c>
    </row>
    <row r="129" spans="1:6" x14ac:dyDescent="0.25">
      <c r="A129" s="1" t="s">
        <v>491</v>
      </c>
      <c r="B129" s="1" t="s">
        <v>105</v>
      </c>
      <c r="C129" s="1">
        <v>1</v>
      </c>
      <c r="D129" s="18" t="s">
        <v>492</v>
      </c>
      <c r="E129" s="18">
        <v>0</v>
      </c>
      <c r="F129" s="1" t="s">
        <v>493</v>
      </c>
    </row>
    <row r="130" spans="1:6" x14ac:dyDescent="0.25">
      <c r="A130" s="1" t="s">
        <v>494</v>
      </c>
      <c r="B130" s="1" t="s">
        <v>105</v>
      </c>
      <c r="C130" s="1">
        <v>1</v>
      </c>
      <c r="D130" s="18" t="s">
        <v>495</v>
      </c>
      <c r="E130" s="18">
        <v>0.12</v>
      </c>
      <c r="F130" s="1" t="s">
        <v>496</v>
      </c>
    </row>
    <row r="131" spans="1:6" x14ac:dyDescent="0.25">
      <c r="A131" s="1" t="s">
        <v>497</v>
      </c>
      <c r="B131" s="1" t="s">
        <v>103</v>
      </c>
      <c r="C131" s="1">
        <v>1</v>
      </c>
      <c r="D131" s="18" t="s">
        <v>498</v>
      </c>
      <c r="E131" s="19">
        <v>1.2299999999999999E-126</v>
      </c>
      <c r="F131" s="1" t="s">
        <v>499</v>
      </c>
    </row>
    <row r="132" spans="1:6" x14ac:dyDescent="0.25">
      <c r="A132" s="1" t="s">
        <v>500</v>
      </c>
      <c r="B132" s="1" t="s">
        <v>99</v>
      </c>
      <c r="C132" s="1">
        <v>1</v>
      </c>
      <c r="D132" s="18" t="s">
        <v>501</v>
      </c>
      <c r="E132" s="19">
        <v>7.7899999999999996E-19</v>
      </c>
      <c r="F132" s="1" t="s">
        <v>502</v>
      </c>
    </row>
    <row r="133" spans="1:6" x14ac:dyDescent="0.25">
      <c r="A133" s="1" t="s">
        <v>503</v>
      </c>
      <c r="B133" s="1" t="s">
        <v>100</v>
      </c>
      <c r="C133" s="1">
        <v>1</v>
      </c>
      <c r="D133" s="18" t="s">
        <v>504</v>
      </c>
      <c r="E133" s="19">
        <v>9.87E-5</v>
      </c>
      <c r="F133" s="1" t="s">
        <v>505</v>
      </c>
    </row>
    <row r="134" spans="1:6" x14ac:dyDescent="0.25">
      <c r="A134" s="1" t="s">
        <v>506</v>
      </c>
      <c r="B134" s="1" t="s">
        <v>105</v>
      </c>
      <c r="C134" s="1">
        <v>1</v>
      </c>
      <c r="D134" s="18" t="s">
        <v>507</v>
      </c>
      <c r="E134" s="19">
        <v>1.5299999999999999E-139</v>
      </c>
      <c r="F134" s="1" t="s">
        <v>508</v>
      </c>
    </row>
    <row r="135" spans="1:6" x14ac:dyDescent="0.25">
      <c r="A135" s="1" t="s">
        <v>509</v>
      </c>
      <c r="B135" s="1" t="s">
        <v>105</v>
      </c>
      <c r="C135" s="1">
        <v>1</v>
      </c>
      <c r="D135" s="18" t="s">
        <v>207</v>
      </c>
      <c r="E135" s="18" t="s">
        <v>207</v>
      </c>
      <c r="F135" s="1" t="s">
        <v>207</v>
      </c>
    </row>
    <row r="136" spans="1:6" x14ac:dyDescent="0.25">
      <c r="A136" s="1" t="s">
        <v>510</v>
      </c>
      <c r="B136" s="1" t="s">
        <v>99</v>
      </c>
      <c r="C136" s="1">
        <v>1</v>
      </c>
      <c r="D136" s="18" t="s">
        <v>207</v>
      </c>
      <c r="E136" s="18" t="s">
        <v>207</v>
      </c>
      <c r="F136" s="1" t="s">
        <v>207</v>
      </c>
    </row>
    <row r="137" spans="1:6" x14ac:dyDescent="0.25">
      <c r="A137" s="1" t="s">
        <v>511</v>
      </c>
      <c r="B137" s="1" t="s">
        <v>105</v>
      </c>
      <c r="C137" s="1">
        <v>1</v>
      </c>
      <c r="D137" s="18" t="s">
        <v>512</v>
      </c>
      <c r="E137" s="19">
        <v>5.7899999999999998E-15</v>
      </c>
      <c r="F137" s="1" t="s">
        <v>513</v>
      </c>
    </row>
    <row r="138" spans="1:6" x14ac:dyDescent="0.25">
      <c r="A138" s="1" t="s">
        <v>514</v>
      </c>
      <c r="B138" s="1" t="s">
        <v>99</v>
      </c>
      <c r="C138" s="1">
        <v>1</v>
      </c>
      <c r="D138" s="18" t="s">
        <v>207</v>
      </c>
      <c r="E138" s="18" t="s">
        <v>207</v>
      </c>
      <c r="F138" s="1" t="s">
        <v>207</v>
      </c>
    </row>
    <row r="139" spans="1:6" x14ac:dyDescent="0.25">
      <c r="A139" s="1" t="s">
        <v>515</v>
      </c>
      <c r="B139" s="1" t="s">
        <v>516</v>
      </c>
      <c r="C139" s="1">
        <v>13</v>
      </c>
      <c r="D139" s="18" t="s">
        <v>207</v>
      </c>
      <c r="E139" s="18" t="s">
        <v>207</v>
      </c>
      <c r="F139" s="1" t="s">
        <v>207</v>
      </c>
    </row>
    <row r="140" spans="1:6" x14ac:dyDescent="0.25">
      <c r="A140" s="1" t="s">
        <v>517</v>
      </c>
      <c r="B140" s="1" t="s">
        <v>516</v>
      </c>
      <c r="C140" s="1">
        <v>13</v>
      </c>
      <c r="D140" s="18" t="s">
        <v>518</v>
      </c>
      <c r="E140" s="19">
        <v>1.03E-58</v>
      </c>
      <c r="F140" s="1" t="s">
        <v>519</v>
      </c>
    </row>
    <row r="141" spans="1:6" x14ac:dyDescent="0.25">
      <c r="A141" s="1" t="s">
        <v>520</v>
      </c>
      <c r="B141" s="1" t="s">
        <v>516</v>
      </c>
      <c r="C141" s="1">
        <v>13</v>
      </c>
      <c r="D141" s="18" t="s">
        <v>521</v>
      </c>
      <c r="E141" s="19">
        <v>4.7600000000000002E-6</v>
      </c>
      <c r="F141" s="1" t="s">
        <v>522</v>
      </c>
    </row>
    <row r="142" spans="1:6" x14ac:dyDescent="0.25">
      <c r="A142" s="1" t="s">
        <v>523</v>
      </c>
      <c r="B142" s="1" t="s">
        <v>516</v>
      </c>
      <c r="C142" s="1">
        <v>13</v>
      </c>
      <c r="D142" s="18" t="s">
        <v>207</v>
      </c>
      <c r="E142" s="18" t="s">
        <v>207</v>
      </c>
      <c r="F142" s="1" t="s">
        <v>207</v>
      </c>
    </row>
    <row r="143" spans="1:6" x14ac:dyDescent="0.25">
      <c r="A143" s="1" t="s">
        <v>524</v>
      </c>
      <c r="B143" s="1" t="s">
        <v>516</v>
      </c>
      <c r="C143" s="1">
        <v>13</v>
      </c>
      <c r="D143" s="18" t="s">
        <v>207</v>
      </c>
      <c r="E143" s="18" t="s">
        <v>207</v>
      </c>
      <c r="F143" s="1" t="s">
        <v>207</v>
      </c>
    </row>
    <row r="144" spans="1:6" x14ac:dyDescent="0.25">
      <c r="A144" s="1" t="s">
        <v>525</v>
      </c>
      <c r="B144" s="1" t="s">
        <v>516</v>
      </c>
      <c r="C144" s="1">
        <v>13</v>
      </c>
      <c r="D144" s="18" t="s">
        <v>207</v>
      </c>
      <c r="E144" s="18" t="s">
        <v>207</v>
      </c>
      <c r="F144" s="1" t="s">
        <v>207</v>
      </c>
    </row>
    <row r="145" spans="1:6" x14ac:dyDescent="0.25">
      <c r="A145" s="1" t="s">
        <v>526</v>
      </c>
      <c r="B145" s="1" t="s">
        <v>516</v>
      </c>
      <c r="C145" s="1">
        <v>13</v>
      </c>
      <c r="D145" s="18" t="s">
        <v>527</v>
      </c>
      <c r="E145" s="19">
        <v>1.19E-67</v>
      </c>
      <c r="F145" s="1" t="s">
        <v>528</v>
      </c>
    </row>
    <row r="146" spans="1:6" x14ac:dyDescent="0.25">
      <c r="A146" s="1" t="s">
        <v>529</v>
      </c>
      <c r="B146" s="1" t="s">
        <v>516</v>
      </c>
      <c r="C146" s="1">
        <v>13</v>
      </c>
      <c r="D146" s="18" t="s">
        <v>207</v>
      </c>
      <c r="E146" s="18" t="s">
        <v>207</v>
      </c>
      <c r="F146" s="1" t="s">
        <v>207</v>
      </c>
    </row>
    <row r="147" spans="1:6" x14ac:dyDescent="0.25">
      <c r="A147" s="1" t="s">
        <v>530</v>
      </c>
      <c r="B147" s="1" t="s">
        <v>516</v>
      </c>
      <c r="C147" s="1">
        <v>13</v>
      </c>
      <c r="D147" s="18" t="s">
        <v>531</v>
      </c>
      <c r="E147" s="19">
        <v>3.6599999999999998E-63</v>
      </c>
      <c r="F147" s="1" t="s">
        <v>532</v>
      </c>
    </row>
    <row r="148" spans="1:6" x14ac:dyDescent="0.25">
      <c r="A148" s="1" t="s">
        <v>533</v>
      </c>
      <c r="B148" s="1" t="s">
        <v>516</v>
      </c>
      <c r="C148" s="1">
        <v>13</v>
      </c>
      <c r="D148" s="18" t="s">
        <v>207</v>
      </c>
      <c r="E148" s="18" t="s">
        <v>207</v>
      </c>
      <c r="F148" s="1" t="s">
        <v>207</v>
      </c>
    </row>
    <row r="149" spans="1:6" x14ac:dyDescent="0.25">
      <c r="A149" s="1" t="s">
        <v>534</v>
      </c>
      <c r="B149" s="1" t="s">
        <v>516</v>
      </c>
      <c r="C149" s="1">
        <v>13</v>
      </c>
      <c r="D149" s="18" t="s">
        <v>207</v>
      </c>
      <c r="E149" s="18" t="s">
        <v>207</v>
      </c>
      <c r="F149" s="1" t="s">
        <v>207</v>
      </c>
    </row>
    <row r="150" spans="1:6" x14ac:dyDescent="0.25">
      <c r="A150" s="1" t="s">
        <v>535</v>
      </c>
      <c r="B150" s="1" t="s">
        <v>516</v>
      </c>
      <c r="C150" s="1">
        <v>13</v>
      </c>
      <c r="D150" s="18" t="s">
        <v>536</v>
      </c>
      <c r="E150" s="19">
        <v>1.24E-14</v>
      </c>
      <c r="F150" s="1" t="s">
        <v>537</v>
      </c>
    </row>
    <row r="151" spans="1:6" x14ac:dyDescent="0.25">
      <c r="A151" s="1" t="s">
        <v>538</v>
      </c>
      <c r="B151" s="1" t="s">
        <v>516</v>
      </c>
      <c r="C151" s="1">
        <v>13</v>
      </c>
      <c r="D151" s="18" t="s">
        <v>207</v>
      </c>
      <c r="E151" s="18" t="s">
        <v>207</v>
      </c>
      <c r="F151" s="1" t="s">
        <v>207</v>
      </c>
    </row>
    <row r="152" spans="1:6" x14ac:dyDescent="0.25">
      <c r="A152" s="1" t="s">
        <v>539</v>
      </c>
      <c r="B152" s="1" t="s">
        <v>516</v>
      </c>
      <c r="C152" s="1">
        <v>13</v>
      </c>
      <c r="D152" s="18" t="s">
        <v>207</v>
      </c>
      <c r="E152" s="18" t="s">
        <v>207</v>
      </c>
      <c r="F152" s="1" t="s">
        <v>207</v>
      </c>
    </row>
    <row r="153" spans="1:6" x14ac:dyDescent="0.25">
      <c r="A153" s="1" t="s">
        <v>540</v>
      </c>
      <c r="B153" s="1" t="s">
        <v>516</v>
      </c>
      <c r="C153" s="1">
        <v>13</v>
      </c>
      <c r="D153" s="18" t="s">
        <v>207</v>
      </c>
      <c r="E153" s="18" t="s">
        <v>207</v>
      </c>
      <c r="F153" s="1" t="s">
        <v>207</v>
      </c>
    </row>
    <row r="154" spans="1:6" x14ac:dyDescent="0.25">
      <c r="A154" s="1" t="s">
        <v>541</v>
      </c>
      <c r="B154" s="1" t="s">
        <v>516</v>
      </c>
      <c r="C154" s="1">
        <v>13</v>
      </c>
      <c r="D154" s="18" t="s">
        <v>207</v>
      </c>
      <c r="E154" s="18" t="s">
        <v>207</v>
      </c>
      <c r="F154" s="1" t="s">
        <v>207</v>
      </c>
    </row>
    <row r="155" spans="1:6" x14ac:dyDescent="0.25">
      <c r="A155" s="1" t="s">
        <v>542</v>
      </c>
      <c r="B155" s="1" t="s">
        <v>516</v>
      </c>
      <c r="C155" s="1">
        <v>13</v>
      </c>
      <c r="D155" s="18" t="s">
        <v>207</v>
      </c>
      <c r="E155" s="18" t="s">
        <v>207</v>
      </c>
      <c r="F155" s="1" t="s">
        <v>207</v>
      </c>
    </row>
    <row r="156" spans="1:6" x14ac:dyDescent="0.25">
      <c r="A156" s="1" t="s">
        <v>543</v>
      </c>
      <c r="B156" s="1" t="s">
        <v>516</v>
      </c>
      <c r="C156" s="1">
        <v>13</v>
      </c>
      <c r="D156" s="18" t="s">
        <v>544</v>
      </c>
      <c r="E156" s="19">
        <v>2.26E-84</v>
      </c>
      <c r="F156" s="1" t="s">
        <v>545</v>
      </c>
    </row>
    <row r="157" spans="1:6" x14ac:dyDescent="0.25">
      <c r="A157" s="1" t="s">
        <v>546</v>
      </c>
      <c r="B157" s="1" t="s">
        <v>516</v>
      </c>
      <c r="C157" s="1">
        <v>13</v>
      </c>
      <c r="D157" s="18" t="s">
        <v>547</v>
      </c>
      <c r="E157" s="19">
        <v>1.0499999999999999E-15</v>
      </c>
      <c r="F157" s="1" t="s">
        <v>548</v>
      </c>
    </row>
    <row r="158" spans="1:6" x14ac:dyDescent="0.25">
      <c r="A158" s="1" t="s">
        <v>549</v>
      </c>
      <c r="B158" s="1" t="s">
        <v>516</v>
      </c>
      <c r="C158" s="1">
        <v>13</v>
      </c>
      <c r="D158" s="18" t="s">
        <v>550</v>
      </c>
      <c r="E158" s="18">
        <v>5</v>
      </c>
      <c r="F158" s="1" t="s">
        <v>551</v>
      </c>
    </row>
    <row r="159" spans="1:6" x14ac:dyDescent="0.25">
      <c r="A159" s="1" t="s">
        <v>552</v>
      </c>
      <c r="B159" s="1" t="s">
        <v>516</v>
      </c>
      <c r="C159" s="1">
        <v>13</v>
      </c>
      <c r="D159" s="18" t="s">
        <v>207</v>
      </c>
      <c r="E159" s="18" t="s">
        <v>207</v>
      </c>
      <c r="F159" s="1" t="s">
        <v>207</v>
      </c>
    </row>
    <row r="160" spans="1:6" x14ac:dyDescent="0.25">
      <c r="A160" s="1" t="s">
        <v>553</v>
      </c>
      <c r="B160" s="1" t="s">
        <v>516</v>
      </c>
      <c r="C160" s="1">
        <v>13</v>
      </c>
      <c r="D160" s="18" t="s">
        <v>207</v>
      </c>
      <c r="E160" s="18" t="s">
        <v>207</v>
      </c>
      <c r="F160" s="1" t="s">
        <v>207</v>
      </c>
    </row>
    <row r="161" spans="1:6" x14ac:dyDescent="0.25">
      <c r="A161" s="1" t="s">
        <v>554</v>
      </c>
      <c r="B161" s="1" t="s">
        <v>516</v>
      </c>
      <c r="C161" s="1">
        <v>13</v>
      </c>
      <c r="D161" s="18" t="s">
        <v>207</v>
      </c>
      <c r="E161" s="18" t="s">
        <v>207</v>
      </c>
      <c r="F161" s="1" t="s">
        <v>207</v>
      </c>
    </row>
    <row r="162" spans="1:6" x14ac:dyDescent="0.25">
      <c r="A162" s="1" t="s">
        <v>555</v>
      </c>
      <c r="B162" s="1" t="s">
        <v>516</v>
      </c>
      <c r="C162" s="1">
        <v>13</v>
      </c>
      <c r="D162" s="18" t="s">
        <v>556</v>
      </c>
      <c r="E162" s="18">
        <v>1.4</v>
      </c>
      <c r="F162" s="1" t="s">
        <v>557</v>
      </c>
    </row>
    <row r="163" spans="1:6" x14ac:dyDescent="0.25">
      <c r="A163" s="1" t="s">
        <v>558</v>
      </c>
      <c r="B163" s="1" t="s">
        <v>516</v>
      </c>
      <c r="C163" s="1">
        <v>13</v>
      </c>
      <c r="D163" s="18" t="s">
        <v>207</v>
      </c>
      <c r="E163" s="18" t="s">
        <v>207</v>
      </c>
      <c r="F163" s="1" t="s">
        <v>207</v>
      </c>
    </row>
    <row r="164" spans="1:6" x14ac:dyDescent="0.25">
      <c r="A164" s="1" t="s">
        <v>559</v>
      </c>
      <c r="B164" s="1" t="s">
        <v>516</v>
      </c>
      <c r="C164" s="1">
        <v>13</v>
      </c>
      <c r="D164" s="18" t="s">
        <v>207</v>
      </c>
      <c r="E164" s="18" t="s">
        <v>207</v>
      </c>
      <c r="F164" s="1" t="s">
        <v>207</v>
      </c>
    </row>
    <row r="165" spans="1:6" x14ac:dyDescent="0.25">
      <c r="A165" s="1" t="s">
        <v>560</v>
      </c>
      <c r="B165" s="1" t="s">
        <v>516</v>
      </c>
      <c r="C165" s="1">
        <v>13</v>
      </c>
      <c r="D165" s="18" t="s">
        <v>561</v>
      </c>
      <c r="E165" s="19">
        <v>6.8799999999999997E-20</v>
      </c>
      <c r="F165" s="1" t="s">
        <v>562</v>
      </c>
    </row>
    <row r="166" spans="1:6" x14ac:dyDescent="0.25">
      <c r="A166" s="1" t="s">
        <v>563</v>
      </c>
      <c r="B166" s="1" t="s">
        <v>516</v>
      </c>
      <c r="C166" s="1">
        <v>13</v>
      </c>
      <c r="D166" s="18" t="s">
        <v>207</v>
      </c>
      <c r="E166" s="18" t="s">
        <v>207</v>
      </c>
      <c r="F166" s="1" t="s">
        <v>207</v>
      </c>
    </row>
    <row r="167" spans="1:6" x14ac:dyDescent="0.25">
      <c r="A167" s="1" t="s">
        <v>564</v>
      </c>
      <c r="B167" s="1" t="s">
        <v>516</v>
      </c>
      <c r="C167" s="1">
        <v>13</v>
      </c>
      <c r="D167" s="18" t="s">
        <v>207</v>
      </c>
      <c r="E167" s="18" t="s">
        <v>207</v>
      </c>
      <c r="F167" s="1" t="s">
        <v>207</v>
      </c>
    </row>
    <row r="168" spans="1:6" x14ac:dyDescent="0.25">
      <c r="A168" s="1" t="s">
        <v>565</v>
      </c>
      <c r="B168" s="1" t="s">
        <v>516</v>
      </c>
      <c r="C168" s="1">
        <v>13</v>
      </c>
      <c r="D168" s="18" t="s">
        <v>207</v>
      </c>
      <c r="E168" s="18" t="s">
        <v>207</v>
      </c>
      <c r="F168" s="1" t="s">
        <v>207</v>
      </c>
    </row>
    <row r="169" spans="1:6" x14ac:dyDescent="0.25">
      <c r="A169" s="1" t="s">
        <v>566</v>
      </c>
      <c r="B169" s="1" t="s">
        <v>516</v>
      </c>
      <c r="C169" s="1">
        <v>13</v>
      </c>
      <c r="D169" s="18" t="s">
        <v>567</v>
      </c>
      <c r="E169" s="18">
        <v>2.1999999999999999E-2</v>
      </c>
      <c r="F169" s="1" t="s">
        <v>568</v>
      </c>
    </row>
    <row r="170" spans="1:6" x14ac:dyDescent="0.25">
      <c r="A170" s="1" t="s">
        <v>569</v>
      </c>
      <c r="B170" s="1" t="s">
        <v>516</v>
      </c>
      <c r="C170" s="1">
        <v>13</v>
      </c>
      <c r="D170" s="18" t="s">
        <v>207</v>
      </c>
      <c r="E170" s="18" t="s">
        <v>207</v>
      </c>
      <c r="F170" s="1" t="s">
        <v>207</v>
      </c>
    </row>
    <row r="171" spans="1:6" x14ac:dyDescent="0.25">
      <c r="A171" s="1" t="s">
        <v>570</v>
      </c>
      <c r="B171" s="1" t="s">
        <v>516</v>
      </c>
      <c r="C171" s="1">
        <v>13</v>
      </c>
      <c r="D171" s="18" t="s">
        <v>207</v>
      </c>
      <c r="E171" s="18" t="s">
        <v>207</v>
      </c>
      <c r="F171" s="1" t="s">
        <v>207</v>
      </c>
    </row>
    <row r="172" spans="1:6" x14ac:dyDescent="0.25">
      <c r="A172" s="1" t="s">
        <v>571</v>
      </c>
      <c r="B172" s="1" t="s">
        <v>516</v>
      </c>
      <c r="C172" s="1">
        <v>13</v>
      </c>
      <c r="D172" s="18" t="s">
        <v>207</v>
      </c>
      <c r="E172" s="18" t="s">
        <v>207</v>
      </c>
      <c r="F172" s="1" t="s">
        <v>207</v>
      </c>
    </row>
    <row r="173" spans="1:6" x14ac:dyDescent="0.25">
      <c r="A173" s="1" t="s">
        <v>572</v>
      </c>
      <c r="B173" s="1" t="s">
        <v>516</v>
      </c>
      <c r="C173" s="1">
        <v>13</v>
      </c>
      <c r="D173" s="18" t="s">
        <v>207</v>
      </c>
      <c r="E173" s="18" t="s">
        <v>207</v>
      </c>
      <c r="F173" s="1" t="s">
        <v>207</v>
      </c>
    </row>
    <row r="174" spans="1:6" x14ac:dyDescent="0.25">
      <c r="A174" s="1" t="s">
        <v>573</v>
      </c>
      <c r="B174" s="1" t="s">
        <v>516</v>
      </c>
      <c r="C174" s="1">
        <v>13</v>
      </c>
      <c r="D174" s="18" t="s">
        <v>207</v>
      </c>
      <c r="E174" s="18" t="s">
        <v>207</v>
      </c>
      <c r="F174" s="1" t="s">
        <v>207</v>
      </c>
    </row>
    <row r="175" spans="1:6" x14ac:dyDescent="0.25">
      <c r="A175" s="1" t="s">
        <v>574</v>
      </c>
      <c r="B175" s="1" t="s">
        <v>516</v>
      </c>
      <c r="C175" s="1">
        <v>13</v>
      </c>
      <c r="D175" s="18" t="s">
        <v>207</v>
      </c>
      <c r="E175" s="18" t="s">
        <v>207</v>
      </c>
      <c r="F175" s="1" t="s">
        <v>207</v>
      </c>
    </row>
    <row r="176" spans="1:6" x14ac:dyDescent="0.25">
      <c r="A176" s="1" t="s">
        <v>575</v>
      </c>
      <c r="B176" s="1" t="s">
        <v>516</v>
      </c>
      <c r="C176" s="1">
        <v>13</v>
      </c>
      <c r="D176" s="18" t="s">
        <v>207</v>
      </c>
      <c r="E176" s="18" t="s">
        <v>207</v>
      </c>
      <c r="F176" s="1" t="s">
        <v>207</v>
      </c>
    </row>
    <row r="177" spans="1:6" x14ac:dyDescent="0.25">
      <c r="A177" s="1" t="s">
        <v>576</v>
      </c>
      <c r="B177" s="1" t="s">
        <v>516</v>
      </c>
      <c r="C177" s="1">
        <v>13</v>
      </c>
      <c r="D177" s="18" t="s">
        <v>207</v>
      </c>
      <c r="E177" s="18" t="s">
        <v>207</v>
      </c>
      <c r="F177" s="1" t="s">
        <v>207</v>
      </c>
    </row>
    <row r="178" spans="1:6" x14ac:dyDescent="0.25">
      <c r="A178" s="1" t="s">
        <v>577</v>
      </c>
      <c r="B178" s="1" t="s">
        <v>516</v>
      </c>
      <c r="C178" s="1">
        <v>13</v>
      </c>
      <c r="D178" s="18" t="s">
        <v>207</v>
      </c>
      <c r="E178" s="18" t="s">
        <v>207</v>
      </c>
      <c r="F178" s="1" t="s">
        <v>207</v>
      </c>
    </row>
    <row r="179" spans="1:6" x14ac:dyDescent="0.25">
      <c r="A179" s="1" t="s">
        <v>578</v>
      </c>
      <c r="B179" s="1" t="s">
        <v>516</v>
      </c>
      <c r="C179" s="1">
        <v>13</v>
      </c>
      <c r="D179" s="18" t="s">
        <v>207</v>
      </c>
      <c r="E179" s="18" t="s">
        <v>207</v>
      </c>
      <c r="F179" s="1" t="s">
        <v>207</v>
      </c>
    </row>
    <row r="180" spans="1:6" x14ac:dyDescent="0.25">
      <c r="A180" s="1" t="s">
        <v>579</v>
      </c>
      <c r="B180" s="1" t="s">
        <v>516</v>
      </c>
      <c r="C180" s="1">
        <v>13</v>
      </c>
      <c r="D180" s="18" t="s">
        <v>207</v>
      </c>
      <c r="E180" s="18" t="s">
        <v>207</v>
      </c>
      <c r="F180" s="1" t="s">
        <v>207</v>
      </c>
    </row>
    <row r="181" spans="1:6" x14ac:dyDescent="0.25">
      <c r="A181" s="1" t="s">
        <v>580</v>
      </c>
      <c r="B181" s="1" t="s">
        <v>516</v>
      </c>
      <c r="C181" s="1">
        <v>13</v>
      </c>
      <c r="D181" s="18" t="s">
        <v>581</v>
      </c>
      <c r="E181" s="18">
        <v>7.5</v>
      </c>
      <c r="F181" s="1" t="s">
        <v>582</v>
      </c>
    </row>
    <row r="182" spans="1:6" x14ac:dyDescent="0.25">
      <c r="A182" s="1" t="s">
        <v>583</v>
      </c>
      <c r="B182" s="1" t="s">
        <v>516</v>
      </c>
      <c r="C182" s="1">
        <v>13</v>
      </c>
      <c r="D182" s="18" t="s">
        <v>207</v>
      </c>
      <c r="E182" s="18" t="s">
        <v>207</v>
      </c>
      <c r="F182" s="1" t="s">
        <v>207</v>
      </c>
    </row>
    <row r="183" spans="1:6" x14ac:dyDescent="0.25">
      <c r="A183" s="1" t="s">
        <v>584</v>
      </c>
      <c r="B183" s="1" t="s">
        <v>516</v>
      </c>
      <c r="C183" s="1">
        <v>13</v>
      </c>
      <c r="D183" s="18" t="s">
        <v>207</v>
      </c>
      <c r="E183" s="18" t="s">
        <v>207</v>
      </c>
      <c r="F183" s="1" t="s">
        <v>207</v>
      </c>
    </row>
    <row r="184" spans="1:6" x14ac:dyDescent="0.25">
      <c r="A184" s="1" t="s">
        <v>585</v>
      </c>
      <c r="B184" s="1" t="s">
        <v>516</v>
      </c>
      <c r="C184" s="1">
        <v>13</v>
      </c>
      <c r="D184" s="18" t="s">
        <v>207</v>
      </c>
      <c r="E184" s="18" t="s">
        <v>207</v>
      </c>
      <c r="F184" s="1" t="s">
        <v>207</v>
      </c>
    </row>
    <row r="185" spans="1:6" x14ac:dyDescent="0.25">
      <c r="A185" s="1" t="s">
        <v>586</v>
      </c>
      <c r="B185" s="1" t="s">
        <v>516</v>
      </c>
      <c r="C185" s="1">
        <v>13</v>
      </c>
      <c r="D185" s="18" t="s">
        <v>207</v>
      </c>
      <c r="E185" s="18" t="s">
        <v>207</v>
      </c>
      <c r="F185" s="1" t="s">
        <v>207</v>
      </c>
    </row>
    <row r="186" spans="1:6" x14ac:dyDescent="0.25">
      <c r="A186" s="1" t="s">
        <v>587</v>
      </c>
      <c r="B186" s="1" t="s">
        <v>516</v>
      </c>
      <c r="C186" s="1">
        <v>13</v>
      </c>
      <c r="D186" s="18" t="s">
        <v>207</v>
      </c>
      <c r="E186" s="18" t="s">
        <v>207</v>
      </c>
      <c r="F186" s="1" t="s">
        <v>207</v>
      </c>
    </row>
    <row r="187" spans="1:6" x14ac:dyDescent="0.25">
      <c r="A187" s="1" t="s">
        <v>588</v>
      </c>
      <c r="B187" s="1" t="s">
        <v>516</v>
      </c>
      <c r="C187" s="1">
        <v>13</v>
      </c>
      <c r="D187" s="18" t="s">
        <v>207</v>
      </c>
      <c r="E187" s="18" t="s">
        <v>207</v>
      </c>
      <c r="F187" s="1" t="s">
        <v>207</v>
      </c>
    </row>
    <row r="188" spans="1:6" x14ac:dyDescent="0.25">
      <c r="A188" s="1" t="s">
        <v>589</v>
      </c>
      <c r="B188" s="1" t="s">
        <v>516</v>
      </c>
      <c r="C188" s="1">
        <v>13</v>
      </c>
      <c r="D188" s="18" t="s">
        <v>590</v>
      </c>
      <c r="E188" s="18">
        <v>0</v>
      </c>
      <c r="F188" s="1" t="s">
        <v>591</v>
      </c>
    </row>
    <row r="189" spans="1:6" x14ac:dyDescent="0.25">
      <c r="A189" s="1" t="s">
        <v>592</v>
      </c>
      <c r="B189" s="1" t="s">
        <v>516</v>
      </c>
      <c r="C189" s="1">
        <v>13</v>
      </c>
      <c r="D189" s="18" t="s">
        <v>593</v>
      </c>
      <c r="E189" s="19">
        <v>7.2900000000000003E-30</v>
      </c>
      <c r="F189" s="1" t="s">
        <v>594</v>
      </c>
    </row>
    <row r="190" spans="1:6" x14ac:dyDescent="0.25">
      <c r="A190" s="1" t="s">
        <v>595</v>
      </c>
      <c r="B190" s="1" t="s">
        <v>516</v>
      </c>
      <c r="C190" s="1">
        <v>13</v>
      </c>
      <c r="D190" s="18" t="s">
        <v>596</v>
      </c>
      <c r="E190" s="18">
        <v>0.45</v>
      </c>
      <c r="F190" s="1" t="s">
        <v>597</v>
      </c>
    </row>
    <row r="191" spans="1:6" x14ac:dyDescent="0.25">
      <c r="A191" s="1" t="s">
        <v>598</v>
      </c>
      <c r="B191" s="1" t="s">
        <v>516</v>
      </c>
      <c r="C191" s="1">
        <v>13</v>
      </c>
      <c r="D191" s="18" t="s">
        <v>599</v>
      </c>
      <c r="E191" s="19">
        <v>1.6100000000000001E-29</v>
      </c>
      <c r="F191" s="1" t="s">
        <v>600</v>
      </c>
    </row>
    <row r="192" spans="1:6" x14ac:dyDescent="0.25">
      <c r="A192" s="1" t="s">
        <v>601</v>
      </c>
      <c r="B192" s="1" t="s">
        <v>516</v>
      </c>
      <c r="C192" s="1">
        <v>13</v>
      </c>
      <c r="D192" s="18" t="s">
        <v>602</v>
      </c>
      <c r="E192" s="19">
        <v>1.8800000000000001E-138</v>
      </c>
      <c r="F192" s="1" t="s">
        <v>603</v>
      </c>
    </row>
    <row r="193" spans="1:6" x14ac:dyDescent="0.25">
      <c r="A193" s="1" t="s">
        <v>604</v>
      </c>
      <c r="B193" s="1" t="s">
        <v>516</v>
      </c>
      <c r="C193" s="1">
        <v>13</v>
      </c>
      <c r="D193" s="18" t="s">
        <v>207</v>
      </c>
      <c r="E193" s="18" t="s">
        <v>207</v>
      </c>
      <c r="F193" s="1" t="s">
        <v>207</v>
      </c>
    </row>
    <row r="194" spans="1:6" x14ac:dyDescent="0.25">
      <c r="A194" s="1" t="s">
        <v>605</v>
      </c>
      <c r="B194" s="1" t="s">
        <v>516</v>
      </c>
      <c r="C194" s="1">
        <v>13</v>
      </c>
      <c r="D194" s="18" t="s">
        <v>207</v>
      </c>
      <c r="E194" s="18" t="s">
        <v>207</v>
      </c>
      <c r="F194" s="1" t="s">
        <v>207</v>
      </c>
    </row>
    <row r="195" spans="1:6" x14ac:dyDescent="0.25">
      <c r="A195" s="1" t="s">
        <v>606</v>
      </c>
      <c r="B195" s="1" t="s">
        <v>516</v>
      </c>
      <c r="C195" s="1">
        <v>13</v>
      </c>
      <c r="D195" s="18" t="s">
        <v>607</v>
      </c>
      <c r="E195" s="19">
        <v>1.77E-13</v>
      </c>
      <c r="F195" s="1" t="s">
        <v>562</v>
      </c>
    </row>
    <row r="196" spans="1:6" x14ac:dyDescent="0.25">
      <c r="A196" s="1" t="s">
        <v>608</v>
      </c>
      <c r="B196" s="1" t="s">
        <v>516</v>
      </c>
      <c r="C196" s="1">
        <v>13</v>
      </c>
      <c r="D196" s="18" t="s">
        <v>609</v>
      </c>
      <c r="E196" s="19">
        <v>4.25E-87</v>
      </c>
      <c r="F196" s="1" t="s">
        <v>610</v>
      </c>
    </row>
    <row r="197" spans="1:6" x14ac:dyDescent="0.25">
      <c r="A197" s="1" t="s">
        <v>611</v>
      </c>
      <c r="B197" s="1" t="s">
        <v>516</v>
      </c>
      <c r="C197" s="1">
        <v>13</v>
      </c>
      <c r="D197" s="18" t="s">
        <v>612</v>
      </c>
      <c r="E197" s="18">
        <v>3.0000000000000001E-3</v>
      </c>
      <c r="F197" s="1" t="s">
        <v>613</v>
      </c>
    </row>
    <row r="198" spans="1:6" x14ac:dyDescent="0.25">
      <c r="A198" s="1" t="s">
        <v>614</v>
      </c>
      <c r="B198" s="1" t="s">
        <v>516</v>
      </c>
      <c r="C198" s="1">
        <v>13</v>
      </c>
      <c r="D198" s="18" t="s">
        <v>615</v>
      </c>
      <c r="E198" s="19">
        <v>1.3600000000000001E-51</v>
      </c>
      <c r="F198" s="1" t="s">
        <v>616</v>
      </c>
    </row>
    <row r="199" spans="1:6" x14ac:dyDescent="0.25">
      <c r="A199" s="1" t="s">
        <v>617</v>
      </c>
      <c r="B199" s="1" t="s">
        <v>516</v>
      </c>
      <c r="C199" s="1">
        <v>13</v>
      </c>
      <c r="D199" s="18" t="s">
        <v>618</v>
      </c>
      <c r="E199" s="19">
        <v>3.4299999999999997E-30</v>
      </c>
      <c r="F199" s="1" t="s">
        <v>619</v>
      </c>
    </row>
    <row r="200" spans="1:6" x14ac:dyDescent="0.25">
      <c r="A200" s="1" t="s">
        <v>620</v>
      </c>
      <c r="B200" s="1" t="s">
        <v>516</v>
      </c>
      <c r="C200" s="1">
        <v>13</v>
      </c>
      <c r="D200" s="18" t="s">
        <v>207</v>
      </c>
      <c r="E200" s="18" t="s">
        <v>207</v>
      </c>
      <c r="F200" s="1" t="s">
        <v>207</v>
      </c>
    </row>
    <row r="201" spans="1:6" x14ac:dyDescent="0.25">
      <c r="A201" s="1" t="s">
        <v>621</v>
      </c>
      <c r="B201" s="1" t="s">
        <v>516</v>
      </c>
      <c r="C201" s="1">
        <v>13</v>
      </c>
      <c r="D201" s="18" t="s">
        <v>207</v>
      </c>
      <c r="E201" s="18" t="s">
        <v>207</v>
      </c>
      <c r="F201" s="1" t="s">
        <v>207</v>
      </c>
    </row>
    <row r="202" spans="1:6" x14ac:dyDescent="0.25">
      <c r="A202" s="1" t="s">
        <v>622</v>
      </c>
      <c r="B202" s="1" t="s">
        <v>516</v>
      </c>
      <c r="C202" s="1">
        <v>13</v>
      </c>
      <c r="D202" s="18" t="s">
        <v>207</v>
      </c>
      <c r="E202" s="18" t="s">
        <v>207</v>
      </c>
      <c r="F202" s="1" t="s">
        <v>207</v>
      </c>
    </row>
    <row r="203" spans="1:6" x14ac:dyDescent="0.25">
      <c r="A203" s="1" t="s">
        <v>623</v>
      </c>
      <c r="B203" s="1" t="s">
        <v>516</v>
      </c>
      <c r="C203" s="1">
        <v>13</v>
      </c>
      <c r="D203" s="18" t="s">
        <v>207</v>
      </c>
      <c r="E203" s="18" t="s">
        <v>207</v>
      </c>
      <c r="F203" s="1" t="s">
        <v>207</v>
      </c>
    </row>
    <row r="204" spans="1:6" x14ac:dyDescent="0.25">
      <c r="A204" s="1" t="s">
        <v>624</v>
      </c>
      <c r="B204" s="1" t="s">
        <v>516</v>
      </c>
      <c r="C204" s="1">
        <v>13</v>
      </c>
      <c r="D204" s="18" t="s">
        <v>625</v>
      </c>
      <c r="E204" s="18">
        <v>0.06</v>
      </c>
      <c r="F204" s="1" t="s">
        <v>626</v>
      </c>
    </row>
    <row r="205" spans="1:6" x14ac:dyDescent="0.25">
      <c r="A205" s="1" t="s">
        <v>627</v>
      </c>
      <c r="B205" s="1" t="s">
        <v>516</v>
      </c>
      <c r="C205" s="1">
        <v>13</v>
      </c>
      <c r="D205" s="18" t="s">
        <v>207</v>
      </c>
      <c r="E205" s="18" t="s">
        <v>207</v>
      </c>
      <c r="F205" s="1" t="s">
        <v>207</v>
      </c>
    </row>
    <row r="206" spans="1:6" x14ac:dyDescent="0.25">
      <c r="A206" s="1" t="s">
        <v>628</v>
      </c>
      <c r="B206" s="1" t="s">
        <v>516</v>
      </c>
      <c r="C206" s="1">
        <v>13</v>
      </c>
      <c r="D206" s="18" t="s">
        <v>629</v>
      </c>
      <c r="E206" s="18">
        <v>0</v>
      </c>
      <c r="F206" s="1" t="s">
        <v>630</v>
      </c>
    </row>
    <row r="207" spans="1:6" x14ac:dyDescent="0.25">
      <c r="A207" s="1" t="s">
        <v>631</v>
      </c>
      <c r="B207" s="1" t="s">
        <v>516</v>
      </c>
      <c r="C207" s="1">
        <v>13</v>
      </c>
      <c r="D207" s="18" t="s">
        <v>207</v>
      </c>
      <c r="E207" s="18" t="s">
        <v>207</v>
      </c>
      <c r="F207" s="1" t="s">
        <v>207</v>
      </c>
    </row>
    <row r="208" spans="1:6" x14ac:dyDescent="0.25">
      <c r="A208" s="1" t="s">
        <v>632</v>
      </c>
      <c r="B208" s="1" t="s">
        <v>516</v>
      </c>
      <c r="C208" s="1">
        <v>13</v>
      </c>
      <c r="D208" s="18" t="s">
        <v>633</v>
      </c>
      <c r="E208" s="19">
        <v>7.9300000000000005E-31</v>
      </c>
      <c r="F208" s="1" t="s">
        <v>634</v>
      </c>
    </row>
    <row r="209" spans="1:6" x14ac:dyDescent="0.25">
      <c r="A209" s="1" t="s">
        <v>635</v>
      </c>
      <c r="B209" s="1" t="s">
        <v>516</v>
      </c>
      <c r="C209" s="1">
        <v>13</v>
      </c>
      <c r="D209" s="18" t="s">
        <v>636</v>
      </c>
      <c r="E209" s="19">
        <v>5.15E-34</v>
      </c>
      <c r="F209" s="1" t="s">
        <v>637</v>
      </c>
    </row>
    <row r="210" spans="1:6" x14ac:dyDescent="0.25">
      <c r="A210" s="1" t="s">
        <v>638</v>
      </c>
      <c r="B210" s="1" t="s">
        <v>516</v>
      </c>
      <c r="C210" s="1">
        <v>13</v>
      </c>
      <c r="D210" s="18" t="s">
        <v>639</v>
      </c>
      <c r="E210" s="19">
        <v>7.1500000000000003E-5</v>
      </c>
      <c r="F210" s="1" t="s">
        <v>640</v>
      </c>
    </row>
    <row r="211" spans="1:6" x14ac:dyDescent="0.25">
      <c r="A211" s="1" t="s">
        <v>641</v>
      </c>
      <c r="B211" s="1" t="s">
        <v>516</v>
      </c>
      <c r="C211" s="1">
        <v>13</v>
      </c>
      <c r="D211" s="18" t="s">
        <v>207</v>
      </c>
      <c r="E211" s="18" t="s">
        <v>207</v>
      </c>
      <c r="F211" s="1" t="s">
        <v>207</v>
      </c>
    </row>
    <row r="212" spans="1:6" x14ac:dyDescent="0.25">
      <c r="A212" s="1" t="s">
        <v>642</v>
      </c>
      <c r="B212" s="1" t="s">
        <v>516</v>
      </c>
      <c r="C212" s="1">
        <v>13</v>
      </c>
      <c r="D212" s="18" t="s">
        <v>207</v>
      </c>
      <c r="E212" s="18" t="s">
        <v>207</v>
      </c>
      <c r="F212" s="1" t="s">
        <v>207</v>
      </c>
    </row>
    <row r="213" spans="1:6" x14ac:dyDescent="0.25">
      <c r="A213" s="1" t="s">
        <v>643</v>
      </c>
      <c r="B213" s="1" t="s">
        <v>516</v>
      </c>
      <c r="C213" s="1">
        <v>13</v>
      </c>
      <c r="D213" s="18" t="s">
        <v>207</v>
      </c>
      <c r="E213" s="18" t="s">
        <v>207</v>
      </c>
      <c r="F213" s="1" t="s">
        <v>207</v>
      </c>
    </row>
    <row r="214" spans="1:6" x14ac:dyDescent="0.25">
      <c r="A214" s="1" t="s">
        <v>644</v>
      </c>
      <c r="B214" s="1" t="s">
        <v>516</v>
      </c>
      <c r="C214" s="1">
        <v>13</v>
      </c>
      <c r="D214" s="18" t="s">
        <v>645</v>
      </c>
      <c r="E214" s="18">
        <v>2.8</v>
      </c>
      <c r="F214" s="1" t="s">
        <v>646</v>
      </c>
    </row>
    <row r="215" spans="1:6" x14ac:dyDescent="0.25">
      <c r="A215" s="1" t="s">
        <v>647</v>
      </c>
      <c r="B215" s="1" t="s">
        <v>516</v>
      </c>
      <c r="C215" s="1">
        <v>13</v>
      </c>
      <c r="D215" s="18" t="s">
        <v>207</v>
      </c>
      <c r="E215" s="18" t="s">
        <v>207</v>
      </c>
      <c r="F215" s="1" t="s">
        <v>207</v>
      </c>
    </row>
    <row r="216" spans="1:6" x14ac:dyDescent="0.25">
      <c r="A216" s="1" t="s">
        <v>648</v>
      </c>
      <c r="B216" s="1" t="s">
        <v>516</v>
      </c>
      <c r="C216" s="1">
        <v>13</v>
      </c>
      <c r="D216" s="18" t="s">
        <v>649</v>
      </c>
      <c r="E216" s="19">
        <v>4.7899999999999998E-28</v>
      </c>
      <c r="F216" s="1" t="s">
        <v>650</v>
      </c>
    </row>
    <row r="217" spans="1:6" x14ac:dyDescent="0.25">
      <c r="A217" s="1" t="s">
        <v>651</v>
      </c>
      <c r="B217" s="1" t="s">
        <v>516</v>
      </c>
      <c r="C217" s="1">
        <v>13</v>
      </c>
      <c r="D217" s="18" t="s">
        <v>207</v>
      </c>
      <c r="E217" s="18" t="s">
        <v>207</v>
      </c>
      <c r="F217" s="1" t="s">
        <v>207</v>
      </c>
    </row>
    <row r="218" spans="1:6" x14ac:dyDescent="0.25">
      <c r="A218" s="1" t="s">
        <v>652</v>
      </c>
      <c r="B218" s="1" t="s">
        <v>516</v>
      </c>
      <c r="C218" s="1">
        <v>13</v>
      </c>
      <c r="D218" s="18" t="s">
        <v>653</v>
      </c>
      <c r="E218" s="19">
        <v>4.3000000000000001E-7</v>
      </c>
      <c r="F218" s="1" t="s">
        <v>654</v>
      </c>
    </row>
    <row r="219" spans="1:6" x14ac:dyDescent="0.25">
      <c r="A219" s="1" t="s">
        <v>655</v>
      </c>
      <c r="B219" s="1" t="s">
        <v>516</v>
      </c>
      <c r="C219" s="1">
        <v>13</v>
      </c>
      <c r="D219" s="18" t="s">
        <v>656</v>
      </c>
      <c r="E219" s="19">
        <v>8.3199999999999996E-47</v>
      </c>
      <c r="F219" s="1" t="s">
        <v>657</v>
      </c>
    </row>
    <row r="220" spans="1:6" x14ac:dyDescent="0.25">
      <c r="A220" s="1" t="s">
        <v>658</v>
      </c>
      <c r="B220" s="1" t="s">
        <v>516</v>
      </c>
      <c r="C220" s="1">
        <v>13</v>
      </c>
      <c r="D220" s="18" t="s">
        <v>659</v>
      </c>
      <c r="E220" s="19">
        <v>2.4199999999999998E-81</v>
      </c>
      <c r="F220" s="1" t="s">
        <v>660</v>
      </c>
    </row>
    <row r="221" spans="1:6" x14ac:dyDescent="0.25">
      <c r="A221" s="1" t="s">
        <v>661</v>
      </c>
      <c r="B221" s="1" t="s">
        <v>516</v>
      </c>
      <c r="C221" s="1">
        <v>13</v>
      </c>
      <c r="D221" s="18" t="s">
        <v>207</v>
      </c>
      <c r="E221" s="18" t="s">
        <v>207</v>
      </c>
      <c r="F221" s="1" t="s">
        <v>207</v>
      </c>
    </row>
    <row r="222" spans="1:6" x14ac:dyDescent="0.25">
      <c r="A222" s="1" t="s">
        <v>662</v>
      </c>
      <c r="B222" s="1" t="s">
        <v>516</v>
      </c>
      <c r="C222" s="1">
        <v>13</v>
      </c>
      <c r="D222" s="18" t="s">
        <v>207</v>
      </c>
      <c r="E222" s="18" t="s">
        <v>207</v>
      </c>
      <c r="F222" s="1" t="s">
        <v>207</v>
      </c>
    </row>
    <row r="223" spans="1:6" x14ac:dyDescent="0.25">
      <c r="A223" s="1" t="s">
        <v>663</v>
      </c>
      <c r="B223" s="1" t="s">
        <v>516</v>
      </c>
      <c r="C223" s="1">
        <v>13</v>
      </c>
      <c r="D223" s="18" t="s">
        <v>207</v>
      </c>
      <c r="E223" s="18" t="s">
        <v>207</v>
      </c>
      <c r="F223" s="1" t="s">
        <v>207</v>
      </c>
    </row>
    <row r="224" spans="1:6" x14ac:dyDescent="0.25">
      <c r="A224" s="1" t="s">
        <v>664</v>
      </c>
      <c r="B224" s="1" t="s">
        <v>516</v>
      </c>
      <c r="C224" s="1">
        <v>13</v>
      </c>
      <c r="D224" s="18" t="s">
        <v>207</v>
      </c>
      <c r="E224" s="18" t="s">
        <v>207</v>
      </c>
      <c r="F224" s="1" t="s">
        <v>207</v>
      </c>
    </row>
    <row r="225" spans="1:6" x14ac:dyDescent="0.25">
      <c r="A225" s="1" t="s">
        <v>665</v>
      </c>
      <c r="B225" s="1" t="s">
        <v>516</v>
      </c>
      <c r="C225" s="1">
        <v>13</v>
      </c>
      <c r="D225" s="18" t="s">
        <v>666</v>
      </c>
      <c r="E225" s="18">
        <v>1.1000000000000001</v>
      </c>
      <c r="F225" s="1" t="s">
        <v>667</v>
      </c>
    </row>
    <row r="226" spans="1:6" x14ac:dyDescent="0.25">
      <c r="A226" s="1" t="s">
        <v>668</v>
      </c>
      <c r="B226" s="1" t="s">
        <v>516</v>
      </c>
      <c r="C226" s="1">
        <v>13</v>
      </c>
      <c r="D226" s="18" t="s">
        <v>207</v>
      </c>
      <c r="E226" s="18" t="s">
        <v>207</v>
      </c>
      <c r="F226" s="1" t="s">
        <v>207</v>
      </c>
    </row>
    <row r="227" spans="1:6" x14ac:dyDescent="0.25">
      <c r="A227" s="1" t="s">
        <v>669</v>
      </c>
      <c r="B227" s="1" t="s">
        <v>516</v>
      </c>
      <c r="C227" s="1">
        <v>13</v>
      </c>
      <c r="D227" s="18" t="s">
        <v>207</v>
      </c>
      <c r="E227" s="18" t="s">
        <v>207</v>
      </c>
      <c r="F227" s="1" t="s">
        <v>207</v>
      </c>
    </row>
    <row r="228" spans="1:6" x14ac:dyDescent="0.25">
      <c r="A228" s="1" t="s">
        <v>670</v>
      </c>
      <c r="B228" s="1" t="s">
        <v>516</v>
      </c>
      <c r="C228" s="1">
        <v>13</v>
      </c>
      <c r="D228" s="18" t="s">
        <v>207</v>
      </c>
      <c r="E228" s="18" t="s">
        <v>207</v>
      </c>
      <c r="F228" s="1" t="s">
        <v>207</v>
      </c>
    </row>
    <row r="229" spans="1:6" x14ac:dyDescent="0.25">
      <c r="A229" s="1" t="s">
        <v>671</v>
      </c>
      <c r="B229" s="1" t="s">
        <v>516</v>
      </c>
      <c r="C229" s="1">
        <v>13</v>
      </c>
      <c r="D229" s="18" t="s">
        <v>207</v>
      </c>
      <c r="E229" s="18" t="s">
        <v>207</v>
      </c>
      <c r="F229" s="1" t="s">
        <v>207</v>
      </c>
    </row>
    <row r="230" spans="1:6" x14ac:dyDescent="0.25">
      <c r="A230" s="1" t="s">
        <v>672</v>
      </c>
      <c r="B230" s="1" t="s">
        <v>516</v>
      </c>
      <c r="C230" s="1">
        <v>13</v>
      </c>
      <c r="D230" s="18" t="s">
        <v>207</v>
      </c>
      <c r="E230" s="18" t="s">
        <v>207</v>
      </c>
      <c r="F230" s="1" t="s">
        <v>207</v>
      </c>
    </row>
    <row r="231" spans="1:6" x14ac:dyDescent="0.25">
      <c r="A231" s="1" t="s">
        <v>673</v>
      </c>
      <c r="B231" s="1" t="s">
        <v>516</v>
      </c>
      <c r="C231" s="1">
        <v>13</v>
      </c>
      <c r="D231" s="18" t="s">
        <v>207</v>
      </c>
      <c r="E231" s="18" t="s">
        <v>207</v>
      </c>
      <c r="F231" s="1" t="s">
        <v>207</v>
      </c>
    </row>
    <row r="232" spans="1:6" x14ac:dyDescent="0.25">
      <c r="A232" s="1" t="s">
        <v>674</v>
      </c>
      <c r="B232" s="1" t="s">
        <v>516</v>
      </c>
      <c r="C232" s="1">
        <v>13</v>
      </c>
      <c r="D232" s="18" t="s">
        <v>207</v>
      </c>
      <c r="E232" s="18" t="s">
        <v>207</v>
      </c>
      <c r="F232" s="1" t="s">
        <v>207</v>
      </c>
    </row>
    <row r="233" spans="1:6" x14ac:dyDescent="0.25">
      <c r="A233" s="1" t="s">
        <v>675</v>
      </c>
      <c r="B233" s="1" t="s">
        <v>516</v>
      </c>
      <c r="C233" s="1">
        <v>13</v>
      </c>
      <c r="D233" s="18" t="s">
        <v>207</v>
      </c>
      <c r="E233" s="18" t="s">
        <v>207</v>
      </c>
      <c r="F233" s="1" t="s">
        <v>207</v>
      </c>
    </row>
    <row r="234" spans="1:6" x14ac:dyDescent="0.25">
      <c r="A234" s="1" t="s">
        <v>676</v>
      </c>
      <c r="B234" s="1" t="s">
        <v>516</v>
      </c>
      <c r="C234" s="1">
        <v>13</v>
      </c>
      <c r="D234" s="18" t="s">
        <v>207</v>
      </c>
      <c r="E234" s="18" t="s">
        <v>207</v>
      </c>
      <c r="F234" s="1" t="s">
        <v>207</v>
      </c>
    </row>
    <row r="235" spans="1:6" x14ac:dyDescent="0.25">
      <c r="A235" s="1" t="s">
        <v>677</v>
      </c>
      <c r="B235" s="1" t="s">
        <v>516</v>
      </c>
      <c r="C235" s="1">
        <v>13</v>
      </c>
      <c r="D235" s="18" t="s">
        <v>678</v>
      </c>
      <c r="E235" s="19">
        <v>4.4500000000000001E-10</v>
      </c>
      <c r="F235" s="1" t="s">
        <v>679</v>
      </c>
    </row>
    <row r="236" spans="1:6" x14ac:dyDescent="0.25">
      <c r="A236" s="1" t="s">
        <v>680</v>
      </c>
      <c r="B236" s="1" t="s">
        <v>516</v>
      </c>
      <c r="C236" s="1">
        <v>13</v>
      </c>
      <c r="D236" s="18" t="s">
        <v>207</v>
      </c>
      <c r="E236" s="18" t="s">
        <v>207</v>
      </c>
      <c r="F236" s="1" t="s">
        <v>207</v>
      </c>
    </row>
    <row r="237" spans="1:6" x14ac:dyDescent="0.25">
      <c r="A237" s="1" t="s">
        <v>681</v>
      </c>
      <c r="B237" s="1" t="s">
        <v>516</v>
      </c>
      <c r="C237" s="1">
        <v>13</v>
      </c>
      <c r="D237" s="18" t="s">
        <v>207</v>
      </c>
      <c r="E237" s="18" t="s">
        <v>207</v>
      </c>
      <c r="F237" s="1" t="s">
        <v>207</v>
      </c>
    </row>
    <row r="238" spans="1:6" x14ac:dyDescent="0.25">
      <c r="A238" s="1" t="s">
        <v>682</v>
      </c>
      <c r="B238" s="1" t="s">
        <v>516</v>
      </c>
      <c r="C238" s="1">
        <v>13</v>
      </c>
      <c r="D238" s="18" t="s">
        <v>207</v>
      </c>
      <c r="E238" s="18" t="s">
        <v>207</v>
      </c>
      <c r="F238" s="1" t="s">
        <v>207</v>
      </c>
    </row>
    <row r="239" spans="1:6" x14ac:dyDescent="0.25">
      <c r="A239" s="1" t="s">
        <v>683</v>
      </c>
      <c r="B239" s="1" t="s">
        <v>516</v>
      </c>
      <c r="C239" s="1">
        <v>13</v>
      </c>
      <c r="D239" s="18" t="s">
        <v>207</v>
      </c>
      <c r="E239" s="18" t="s">
        <v>207</v>
      </c>
      <c r="F239" s="1" t="s">
        <v>207</v>
      </c>
    </row>
    <row r="240" spans="1:6" x14ac:dyDescent="0.25">
      <c r="A240" s="1" t="s">
        <v>684</v>
      </c>
      <c r="B240" s="1" t="s">
        <v>516</v>
      </c>
      <c r="C240" s="1">
        <v>13</v>
      </c>
      <c r="D240" s="18" t="s">
        <v>685</v>
      </c>
      <c r="E240" s="18">
        <v>4.86E-4</v>
      </c>
      <c r="F240" s="1" t="s">
        <v>686</v>
      </c>
    </row>
    <row r="241" spans="1:6" x14ac:dyDescent="0.25">
      <c r="A241" s="1" t="s">
        <v>687</v>
      </c>
      <c r="B241" s="1" t="s">
        <v>516</v>
      </c>
      <c r="C241" s="1">
        <v>13</v>
      </c>
      <c r="D241" s="18" t="s">
        <v>207</v>
      </c>
      <c r="E241" s="18" t="s">
        <v>207</v>
      </c>
      <c r="F241" s="1" t="s">
        <v>207</v>
      </c>
    </row>
    <row r="242" spans="1:6" x14ac:dyDescent="0.25">
      <c r="A242" s="1" t="s">
        <v>688</v>
      </c>
      <c r="B242" s="1" t="s">
        <v>516</v>
      </c>
      <c r="C242" s="1">
        <v>13</v>
      </c>
      <c r="D242" s="18" t="s">
        <v>689</v>
      </c>
      <c r="E242" s="18">
        <v>0.87</v>
      </c>
      <c r="F242" s="1" t="s">
        <v>690</v>
      </c>
    </row>
    <row r="243" spans="1:6" x14ac:dyDescent="0.25">
      <c r="A243" s="1" t="s">
        <v>691</v>
      </c>
      <c r="B243" s="1" t="s">
        <v>516</v>
      </c>
      <c r="C243" s="1">
        <v>13</v>
      </c>
      <c r="D243" s="18" t="s">
        <v>207</v>
      </c>
      <c r="E243" s="18" t="s">
        <v>207</v>
      </c>
      <c r="F243" s="1" t="s">
        <v>207</v>
      </c>
    </row>
    <row r="244" spans="1:6" x14ac:dyDescent="0.25">
      <c r="A244" s="1" t="s">
        <v>692</v>
      </c>
      <c r="B244" s="1" t="s">
        <v>516</v>
      </c>
      <c r="C244" s="1">
        <v>13</v>
      </c>
      <c r="D244" s="18" t="s">
        <v>207</v>
      </c>
      <c r="E244" s="18" t="s">
        <v>207</v>
      </c>
      <c r="F244" s="1" t="s">
        <v>207</v>
      </c>
    </row>
    <row r="245" spans="1:6" x14ac:dyDescent="0.25">
      <c r="A245" s="1" t="s">
        <v>693</v>
      </c>
      <c r="B245" s="1" t="s">
        <v>516</v>
      </c>
      <c r="C245" s="1">
        <v>13</v>
      </c>
      <c r="D245" s="18" t="s">
        <v>694</v>
      </c>
      <c r="E245" s="19">
        <v>2.48E-7</v>
      </c>
      <c r="F245" s="1" t="s">
        <v>695</v>
      </c>
    </row>
    <row r="246" spans="1:6" x14ac:dyDescent="0.25">
      <c r="A246" s="1" t="s">
        <v>696</v>
      </c>
      <c r="B246" s="1" t="s">
        <v>516</v>
      </c>
      <c r="C246" s="1">
        <v>13</v>
      </c>
      <c r="D246" s="18" t="s">
        <v>615</v>
      </c>
      <c r="E246" s="19">
        <v>1.9500000000000001E-44</v>
      </c>
      <c r="F246" s="1" t="s">
        <v>616</v>
      </c>
    </row>
    <row r="247" spans="1:6" x14ac:dyDescent="0.25">
      <c r="A247" s="1" t="s">
        <v>697</v>
      </c>
      <c r="B247" s="1" t="s">
        <v>516</v>
      </c>
      <c r="C247" s="1">
        <v>13</v>
      </c>
      <c r="D247" s="18" t="s">
        <v>698</v>
      </c>
      <c r="E247" s="19">
        <v>4.4399999999999998E-17</v>
      </c>
      <c r="F247" s="1" t="s">
        <v>699</v>
      </c>
    </row>
    <row r="248" spans="1:6" x14ac:dyDescent="0.25">
      <c r="A248" s="1" t="s">
        <v>700</v>
      </c>
      <c r="B248" s="1" t="s">
        <v>516</v>
      </c>
      <c r="C248" s="1">
        <v>13</v>
      </c>
      <c r="D248" s="18" t="s">
        <v>207</v>
      </c>
      <c r="E248" s="18" t="s">
        <v>207</v>
      </c>
      <c r="F248" s="1" t="s">
        <v>207</v>
      </c>
    </row>
    <row r="249" spans="1:6" x14ac:dyDescent="0.25">
      <c r="A249" s="1" t="s">
        <v>701</v>
      </c>
      <c r="B249" s="1" t="s">
        <v>516</v>
      </c>
      <c r="C249" s="1">
        <v>13</v>
      </c>
      <c r="D249" s="18" t="s">
        <v>702</v>
      </c>
      <c r="E249" s="19">
        <v>1.3E-7</v>
      </c>
      <c r="F249" s="1" t="s">
        <v>703</v>
      </c>
    </row>
    <row r="250" spans="1:6" x14ac:dyDescent="0.25">
      <c r="A250" s="1" t="s">
        <v>704</v>
      </c>
      <c r="B250" s="1" t="s">
        <v>516</v>
      </c>
      <c r="C250" s="1">
        <v>13</v>
      </c>
      <c r="D250" s="18" t="s">
        <v>207</v>
      </c>
      <c r="E250" s="18" t="s">
        <v>207</v>
      </c>
      <c r="F250" s="1" t="s">
        <v>207</v>
      </c>
    </row>
    <row r="251" spans="1:6" x14ac:dyDescent="0.25">
      <c r="A251" s="1" t="s">
        <v>705</v>
      </c>
      <c r="B251" s="1" t="s">
        <v>516</v>
      </c>
      <c r="C251" s="1">
        <v>13</v>
      </c>
      <c r="D251" s="18" t="s">
        <v>706</v>
      </c>
      <c r="E251" s="19">
        <v>5.6599999999999997E-11</v>
      </c>
      <c r="F251" s="1" t="s">
        <v>707</v>
      </c>
    </row>
    <row r="252" spans="1:6" x14ac:dyDescent="0.25">
      <c r="A252" s="1" t="s">
        <v>708</v>
      </c>
      <c r="B252" s="1" t="s">
        <v>516</v>
      </c>
      <c r="C252" s="1">
        <v>13</v>
      </c>
      <c r="D252" s="18" t="s">
        <v>207</v>
      </c>
      <c r="E252" s="18" t="s">
        <v>207</v>
      </c>
      <c r="F252" s="1" t="s">
        <v>207</v>
      </c>
    </row>
    <row r="253" spans="1:6" x14ac:dyDescent="0.25">
      <c r="A253" s="1" t="s">
        <v>709</v>
      </c>
      <c r="B253" s="1" t="s">
        <v>516</v>
      </c>
      <c r="C253" s="1">
        <v>13</v>
      </c>
      <c r="D253" s="18" t="s">
        <v>710</v>
      </c>
      <c r="E253" s="18">
        <v>0.04</v>
      </c>
      <c r="F253" s="1" t="s">
        <v>711</v>
      </c>
    </row>
    <row r="254" spans="1:6" x14ac:dyDescent="0.25">
      <c r="A254" s="1" t="s">
        <v>712</v>
      </c>
      <c r="B254" s="1" t="s">
        <v>516</v>
      </c>
      <c r="C254" s="1">
        <v>13</v>
      </c>
      <c r="D254" s="18" t="s">
        <v>207</v>
      </c>
      <c r="E254" s="18" t="s">
        <v>207</v>
      </c>
      <c r="F254" s="1" t="s">
        <v>207</v>
      </c>
    </row>
    <row r="255" spans="1:6" x14ac:dyDescent="0.25">
      <c r="A255" s="1" t="s">
        <v>713</v>
      </c>
      <c r="B255" s="1" t="s">
        <v>516</v>
      </c>
      <c r="C255" s="1">
        <v>13</v>
      </c>
      <c r="D255" s="18" t="s">
        <v>714</v>
      </c>
      <c r="E255" s="18">
        <v>0.01</v>
      </c>
      <c r="F255" s="1" t="s">
        <v>715</v>
      </c>
    </row>
    <row r="256" spans="1:6" x14ac:dyDescent="0.25">
      <c r="A256" s="1" t="s">
        <v>716</v>
      </c>
      <c r="B256" s="1" t="s">
        <v>516</v>
      </c>
      <c r="C256" s="1">
        <v>13</v>
      </c>
      <c r="D256" s="18" t="s">
        <v>207</v>
      </c>
      <c r="E256" s="18" t="s">
        <v>207</v>
      </c>
      <c r="F256" s="1" t="s">
        <v>207</v>
      </c>
    </row>
    <row r="257" spans="1:6" x14ac:dyDescent="0.25">
      <c r="A257" s="1" t="s">
        <v>717</v>
      </c>
      <c r="B257" s="1" t="s">
        <v>516</v>
      </c>
      <c r="C257" s="1">
        <v>13</v>
      </c>
      <c r="D257" s="18" t="s">
        <v>207</v>
      </c>
      <c r="E257" s="18" t="s">
        <v>207</v>
      </c>
      <c r="F257" s="1" t="s">
        <v>207</v>
      </c>
    </row>
    <row r="258" spans="1:6" x14ac:dyDescent="0.25">
      <c r="A258" s="1" t="s">
        <v>718</v>
      </c>
      <c r="B258" s="1" t="s">
        <v>516</v>
      </c>
      <c r="C258" s="1">
        <v>13</v>
      </c>
      <c r="D258" s="18" t="s">
        <v>207</v>
      </c>
      <c r="E258" s="18" t="s">
        <v>207</v>
      </c>
      <c r="F258" s="1" t="s">
        <v>207</v>
      </c>
    </row>
    <row r="259" spans="1:6" x14ac:dyDescent="0.25">
      <c r="A259" s="1" t="s">
        <v>719</v>
      </c>
      <c r="B259" s="1" t="s">
        <v>516</v>
      </c>
      <c r="C259" s="1">
        <v>13</v>
      </c>
      <c r="D259" s="18" t="s">
        <v>207</v>
      </c>
      <c r="E259" s="18" t="s">
        <v>207</v>
      </c>
      <c r="F259" s="1" t="s">
        <v>207</v>
      </c>
    </row>
    <row r="260" spans="1:6" x14ac:dyDescent="0.25">
      <c r="A260" s="1" t="s">
        <v>720</v>
      </c>
      <c r="B260" s="1" t="s">
        <v>516</v>
      </c>
      <c r="C260" s="1">
        <v>13</v>
      </c>
      <c r="D260" s="18" t="s">
        <v>721</v>
      </c>
      <c r="E260" s="18">
        <v>4.7</v>
      </c>
      <c r="F260" s="1" t="s">
        <v>722</v>
      </c>
    </row>
    <row r="261" spans="1:6" x14ac:dyDescent="0.25">
      <c r="A261" s="1" t="s">
        <v>723</v>
      </c>
      <c r="B261" s="1" t="s">
        <v>516</v>
      </c>
      <c r="C261" s="1">
        <v>13</v>
      </c>
      <c r="D261" s="18" t="s">
        <v>724</v>
      </c>
      <c r="E261" s="19">
        <v>1.35E-8</v>
      </c>
      <c r="F261" s="1" t="s">
        <v>725</v>
      </c>
    </row>
    <row r="262" spans="1:6" x14ac:dyDescent="0.25">
      <c r="A262" s="1" t="s">
        <v>726</v>
      </c>
      <c r="B262" s="1" t="s">
        <v>516</v>
      </c>
      <c r="C262" s="1">
        <v>13</v>
      </c>
      <c r="D262" s="18" t="s">
        <v>710</v>
      </c>
      <c r="E262" s="18">
        <v>8.5000000000000006E-2</v>
      </c>
      <c r="F262" s="1" t="s">
        <v>711</v>
      </c>
    </row>
    <row r="263" spans="1:6" x14ac:dyDescent="0.25">
      <c r="A263" s="1" t="s">
        <v>727</v>
      </c>
      <c r="B263" s="1" t="s">
        <v>516</v>
      </c>
      <c r="C263" s="1">
        <v>13</v>
      </c>
      <c r="D263" s="18" t="s">
        <v>207</v>
      </c>
      <c r="E263" s="18" t="s">
        <v>207</v>
      </c>
      <c r="F263" s="1" t="s">
        <v>207</v>
      </c>
    </row>
    <row r="264" spans="1:6" x14ac:dyDescent="0.25">
      <c r="A264" s="1" t="s">
        <v>728</v>
      </c>
      <c r="B264" s="1" t="s">
        <v>516</v>
      </c>
      <c r="C264" s="1">
        <v>13</v>
      </c>
      <c r="D264" s="18" t="s">
        <v>729</v>
      </c>
      <c r="E264" s="18">
        <v>1.9</v>
      </c>
      <c r="F264" s="1" t="s">
        <v>730</v>
      </c>
    </row>
    <row r="265" spans="1:6" x14ac:dyDescent="0.25">
      <c r="A265" s="1" t="s">
        <v>731</v>
      </c>
      <c r="B265" s="1" t="s">
        <v>516</v>
      </c>
      <c r="C265" s="1">
        <v>13</v>
      </c>
      <c r="D265" s="18" t="s">
        <v>732</v>
      </c>
      <c r="E265" s="19">
        <v>9.3500000000000002E-65</v>
      </c>
      <c r="F265" s="1" t="s">
        <v>733</v>
      </c>
    </row>
    <row r="266" spans="1:6" x14ac:dyDescent="0.25">
      <c r="A266" s="1" t="s">
        <v>734</v>
      </c>
      <c r="B266" s="1" t="s">
        <v>516</v>
      </c>
      <c r="C266" s="1">
        <v>13</v>
      </c>
      <c r="D266" s="18" t="s">
        <v>735</v>
      </c>
      <c r="E266" s="18">
        <v>0.22</v>
      </c>
      <c r="F266" s="1" t="s">
        <v>736</v>
      </c>
    </row>
    <row r="267" spans="1:6" x14ac:dyDescent="0.25">
      <c r="A267" s="1" t="s">
        <v>737</v>
      </c>
      <c r="B267" s="1" t="s">
        <v>516</v>
      </c>
      <c r="C267" s="1">
        <v>13</v>
      </c>
      <c r="D267" s="18" t="s">
        <v>738</v>
      </c>
      <c r="E267" s="18">
        <v>1.3</v>
      </c>
      <c r="F267" s="1" t="s">
        <v>739</v>
      </c>
    </row>
    <row r="268" spans="1:6" x14ac:dyDescent="0.25">
      <c r="A268" s="1" t="s">
        <v>740</v>
      </c>
      <c r="B268" s="1" t="s">
        <v>516</v>
      </c>
      <c r="C268" s="1">
        <v>13</v>
      </c>
      <c r="D268" s="18" t="s">
        <v>207</v>
      </c>
      <c r="E268" s="18" t="s">
        <v>207</v>
      </c>
      <c r="F268" s="1" t="s">
        <v>207</v>
      </c>
    </row>
    <row r="269" spans="1:6" x14ac:dyDescent="0.25">
      <c r="A269" s="1" t="s">
        <v>741</v>
      </c>
      <c r="B269" s="1" t="s">
        <v>516</v>
      </c>
      <c r="C269" s="1">
        <v>13</v>
      </c>
      <c r="D269" s="18" t="s">
        <v>207</v>
      </c>
      <c r="E269" s="18" t="s">
        <v>207</v>
      </c>
      <c r="F269" s="1" t="s">
        <v>207</v>
      </c>
    </row>
    <row r="270" spans="1:6" x14ac:dyDescent="0.25">
      <c r="A270" s="1" t="s">
        <v>742</v>
      </c>
      <c r="B270" s="1" t="s">
        <v>516</v>
      </c>
      <c r="C270" s="1">
        <v>13</v>
      </c>
      <c r="D270" s="18" t="s">
        <v>207</v>
      </c>
      <c r="E270" s="18" t="s">
        <v>207</v>
      </c>
      <c r="F270" s="1" t="s">
        <v>207</v>
      </c>
    </row>
    <row r="271" spans="1:6" x14ac:dyDescent="0.25">
      <c r="A271" s="1" t="s">
        <v>743</v>
      </c>
      <c r="B271" s="1" t="s">
        <v>516</v>
      </c>
      <c r="C271" s="1">
        <v>13</v>
      </c>
      <c r="D271" s="18" t="s">
        <v>207</v>
      </c>
      <c r="E271" s="18" t="s">
        <v>207</v>
      </c>
      <c r="F271" s="1" t="s">
        <v>207</v>
      </c>
    </row>
    <row r="272" spans="1:6" x14ac:dyDescent="0.25">
      <c r="A272" s="1" t="s">
        <v>744</v>
      </c>
      <c r="B272" s="1" t="s">
        <v>516</v>
      </c>
      <c r="C272" s="1">
        <v>13</v>
      </c>
      <c r="D272" s="18" t="s">
        <v>207</v>
      </c>
      <c r="E272" s="18" t="s">
        <v>207</v>
      </c>
      <c r="F272" s="1" t="s">
        <v>207</v>
      </c>
    </row>
    <row r="273" spans="1:6" x14ac:dyDescent="0.25">
      <c r="A273" s="1" t="s">
        <v>745</v>
      </c>
      <c r="B273" s="1" t="s">
        <v>516</v>
      </c>
      <c r="C273" s="1">
        <v>13</v>
      </c>
      <c r="D273" s="18" t="s">
        <v>207</v>
      </c>
      <c r="E273" s="18" t="s">
        <v>207</v>
      </c>
      <c r="F273" s="1" t="s">
        <v>207</v>
      </c>
    </row>
    <row r="274" spans="1:6" x14ac:dyDescent="0.25">
      <c r="A274" s="1" t="s">
        <v>746</v>
      </c>
      <c r="B274" s="1" t="s">
        <v>516</v>
      </c>
      <c r="C274" s="1">
        <v>13</v>
      </c>
      <c r="D274" s="18" t="s">
        <v>207</v>
      </c>
      <c r="E274" s="18" t="s">
        <v>207</v>
      </c>
      <c r="F274" s="1" t="s">
        <v>207</v>
      </c>
    </row>
    <row r="275" spans="1:6" x14ac:dyDescent="0.25">
      <c r="A275" s="1" t="s">
        <v>747</v>
      </c>
      <c r="B275" s="1" t="s">
        <v>516</v>
      </c>
      <c r="C275" s="1">
        <v>13</v>
      </c>
      <c r="D275" s="18" t="s">
        <v>207</v>
      </c>
      <c r="E275" s="18" t="s">
        <v>207</v>
      </c>
      <c r="F275" s="1" t="s">
        <v>207</v>
      </c>
    </row>
    <row r="276" spans="1:6" x14ac:dyDescent="0.25">
      <c r="A276" s="1" t="s">
        <v>748</v>
      </c>
      <c r="B276" s="1" t="s">
        <v>516</v>
      </c>
      <c r="C276" s="1">
        <v>13</v>
      </c>
      <c r="D276" s="18" t="s">
        <v>207</v>
      </c>
      <c r="E276" s="18" t="s">
        <v>207</v>
      </c>
      <c r="F276" s="1" t="s">
        <v>207</v>
      </c>
    </row>
    <row r="277" spans="1:6" x14ac:dyDescent="0.25">
      <c r="A277" s="1" t="s">
        <v>749</v>
      </c>
      <c r="B277" s="1" t="s">
        <v>516</v>
      </c>
      <c r="C277" s="1">
        <v>13</v>
      </c>
      <c r="D277" s="18" t="s">
        <v>207</v>
      </c>
      <c r="E277" s="18" t="s">
        <v>207</v>
      </c>
      <c r="F277" s="1" t="s">
        <v>207</v>
      </c>
    </row>
    <row r="278" spans="1:6" x14ac:dyDescent="0.25">
      <c r="A278" s="1" t="s">
        <v>750</v>
      </c>
      <c r="B278" s="1" t="s">
        <v>516</v>
      </c>
      <c r="C278" s="1">
        <v>13</v>
      </c>
      <c r="D278" s="18" t="s">
        <v>207</v>
      </c>
      <c r="E278" s="18" t="s">
        <v>207</v>
      </c>
      <c r="F278" s="1" t="s">
        <v>207</v>
      </c>
    </row>
    <row r="279" spans="1:6" x14ac:dyDescent="0.25">
      <c r="A279" s="1" t="s">
        <v>751</v>
      </c>
      <c r="B279" s="1" t="s">
        <v>516</v>
      </c>
      <c r="C279" s="1">
        <v>13</v>
      </c>
      <c r="D279" s="18" t="s">
        <v>207</v>
      </c>
      <c r="E279" s="18" t="s">
        <v>207</v>
      </c>
      <c r="F279" s="1" t="s">
        <v>207</v>
      </c>
    </row>
    <row r="280" spans="1:6" x14ac:dyDescent="0.25">
      <c r="A280" s="1" t="s">
        <v>752</v>
      </c>
      <c r="B280" s="1" t="s">
        <v>516</v>
      </c>
      <c r="C280" s="1">
        <v>13</v>
      </c>
      <c r="D280" s="18" t="s">
        <v>207</v>
      </c>
      <c r="E280" s="18" t="s">
        <v>207</v>
      </c>
      <c r="F280" s="1" t="s">
        <v>207</v>
      </c>
    </row>
    <row r="281" spans="1:6" x14ac:dyDescent="0.25">
      <c r="A281" s="1" t="s">
        <v>753</v>
      </c>
      <c r="B281" s="1" t="s">
        <v>516</v>
      </c>
      <c r="C281" s="1">
        <v>13</v>
      </c>
      <c r="D281" s="18" t="s">
        <v>754</v>
      </c>
      <c r="E281" s="18">
        <v>0.42</v>
      </c>
      <c r="F281" s="1" t="s">
        <v>755</v>
      </c>
    </row>
    <row r="282" spans="1:6" x14ac:dyDescent="0.25">
      <c r="A282" s="1" t="s">
        <v>756</v>
      </c>
      <c r="B282" s="1" t="s">
        <v>516</v>
      </c>
      <c r="C282" s="1">
        <v>13</v>
      </c>
      <c r="D282" s="18" t="s">
        <v>207</v>
      </c>
      <c r="E282" s="18" t="s">
        <v>207</v>
      </c>
      <c r="F282" s="1" t="s">
        <v>207</v>
      </c>
    </row>
    <row r="283" spans="1:6" x14ac:dyDescent="0.25">
      <c r="A283" s="1" t="s">
        <v>757</v>
      </c>
      <c r="B283" s="1" t="s">
        <v>516</v>
      </c>
      <c r="C283" s="1">
        <v>13</v>
      </c>
      <c r="D283" s="18" t="s">
        <v>207</v>
      </c>
      <c r="E283" s="18" t="s">
        <v>207</v>
      </c>
      <c r="F283" s="1" t="s">
        <v>207</v>
      </c>
    </row>
    <row r="284" spans="1:6" x14ac:dyDescent="0.25">
      <c r="A284" s="1" t="s">
        <v>758</v>
      </c>
      <c r="B284" s="1" t="s">
        <v>516</v>
      </c>
      <c r="C284" s="1">
        <v>13</v>
      </c>
      <c r="D284" s="18" t="s">
        <v>759</v>
      </c>
      <c r="E284" s="18">
        <v>8.6899999999999998E-4</v>
      </c>
      <c r="F284" s="1" t="s">
        <v>760</v>
      </c>
    </row>
    <row r="285" spans="1:6" x14ac:dyDescent="0.25">
      <c r="A285" s="1" t="s">
        <v>761</v>
      </c>
      <c r="B285" s="1" t="s">
        <v>516</v>
      </c>
      <c r="C285" s="1">
        <v>13</v>
      </c>
      <c r="D285" s="18" t="s">
        <v>207</v>
      </c>
      <c r="E285" s="18" t="s">
        <v>207</v>
      </c>
      <c r="F285" s="1" t="s">
        <v>207</v>
      </c>
    </row>
    <row r="286" spans="1:6" x14ac:dyDescent="0.25">
      <c r="A286" s="1" t="s">
        <v>762</v>
      </c>
      <c r="B286" s="1" t="s">
        <v>516</v>
      </c>
      <c r="C286" s="1">
        <v>13</v>
      </c>
      <c r="D286" s="18" t="s">
        <v>207</v>
      </c>
      <c r="E286" s="18" t="s">
        <v>207</v>
      </c>
      <c r="F286" s="1" t="s">
        <v>207</v>
      </c>
    </row>
    <row r="287" spans="1:6" x14ac:dyDescent="0.25">
      <c r="A287" s="1" t="s">
        <v>763</v>
      </c>
      <c r="B287" s="1" t="s">
        <v>516</v>
      </c>
      <c r="C287" s="1">
        <v>13</v>
      </c>
      <c r="D287" s="18" t="s">
        <v>207</v>
      </c>
      <c r="E287" s="18" t="s">
        <v>207</v>
      </c>
      <c r="F287" s="1" t="s">
        <v>207</v>
      </c>
    </row>
    <row r="288" spans="1:6" x14ac:dyDescent="0.25">
      <c r="A288" s="1" t="s">
        <v>764</v>
      </c>
      <c r="B288" s="1" t="s">
        <v>516</v>
      </c>
      <c r="C288" s="1">
        <v>13</v>
      </c>
      <c r="D288" s="18" t="s">
        <v>765</v>
      </c>
      <c r="E288" s="19">
        <v>3.2999999999999998E-26</v>
      </c>
      <c r="F288" s="1" t="s">
        <v>766</v>
      </c>
    </row>
    <row r="289" spans="1:6" x14ac:dyDescent="0.25">
      <c r="A289" s="1" t="s">
        <v>767</v>
      </c>
      <c r="B289" s="1" t="s">
        <v>516</v>
      </c>
      <c r="C289" s="1">
        <v>13</v>
      </c>
      <c r="D289" s="18" t="s">
        <v>768</v>
      </c>
      <c r="E289" s="18">
        <v>1.2999999999999999E-2</v>
      </c>
      <c r="F289" s="1" t="s">
        <v>769</v>
      </c>
    </row>
    <row r="290" spans="1:6" x14ac:dyDescent="0.25">
      <c r="A290" s="1" t="s">
        <v>770</v>
      </c>
      <c r="B290" s="1" t="s">
        <v>516</v>
      </c>
      <c r="C290" s="1">
        <v>13</v>
      </c>
      <c r="D290" s="18" t="s">
        <v>771</v>
      </c>
      <c r="E290" s="19">
        <v>5.9399999999999997E-108</v>
      </c>
      <c r="F290" s="1" t="s">
        <v>772</v>
      </c>
    </row>
    <row r="291" spans="1:6" x14ac:dyDescent="0.25">
      <c r="A291" s="1" t="s">
        <v>773</v>
      </c>
      <c r="B291" s="1" t="s">
        <v>516</v>
      </c>
      <c r="C291" s="1">
        <v>13</v>
      </c>
      <c r="D291" s="18" t="s">
        <v>207</v>
      </c>
      <c r="E291" s="18" t="s">
        <v>207</v>
      </c>
      <c r="F291" s="1" t="s">
        <v>207</v>
      </c>
    </row>
    <row r="292" spans="1:6" x14ac:dyDescent="0.25">
      <c r="A292" s="1" t="s">
        <v>774</v>
      </c>
      <c r="B292" s="1" t="s">
        <v>516</v>
      </c>
      <c r="C292" s="1">
        <v>13</v>
      </c>
      <c r="D292" s="18" t="s">
        <v>615</v>
      </c>
      <c r="E292" s="19">
        <v>1.2E-48</v>
      </c>
      <c r="F292" s="1" t="s">
        <v>616</v>
      </c>
    </row>
    <row r="293" spans="1:6" x14ac:dyDescent="0.25">
      <c r="A293" s="1" t="s">
        <v>775</v>
      </c>
      <c r="B293" s="1" t="s">
        <v>516</v>
      </c>
      <c r="C293" s="1">
        <v>13</v>
      </c>
      <c r="D293" s="18" t="s">
        <v>207</v>
      </c>
      <c r="E293" s="18" t="s">
        <v>207</v>
      </c>
      <c r="F293" s="1" t="s">
        <v>207</v>
      </c>
    </row>
    <row r="294" spans="1:6" x14ac:dyDescent="0.25">
      <c r="A294" s="1" t="s">
        <v>776</v>
      </c>
      <c r="B294" s="1" t="s">
        <v>516</v>
      </c>
      <c r="C294" s="1">
        <v>13</v>
      </c>
      <c r="D294" s="18" t="s">
        <v>207</v>
      </c>
      <c r="E294" s="18" t="s">
        <v>207</v>
      </c>
      <c r="F294" s="1" t="s">
        <v>207</v>
      </c>
    </row>
    <row r="295" spans="1:6" x14ac:dyDescent="0.25">
      <c r="A295" s="1" t="s">
        <v>777</v>
      </c>
      <c r="B295" s="1" t="s">
        <v>516</v>
      </c>
      <c r="C295" s="1">
        <v>13</v>
      </c>
      <c r="D295" s="18" t="s">
        <v>778</v>
      </c>
      <c r="E295" s="18">
        <v>0.48</v>
      </c>
      <c r="F295" s="1" t="s">
        <v>779</v>
      </c>
    </row>
    <row r="296" spans="1:6" x14ac:dyDescent="0.25">
      <c r="A296" s="1" t="s">
        <v>780</v>
      </c>
      <c r="B296" s="1" t="s">
        <v>516</v>
      </c>
      <c r="C296" s="1">
        <v>13</v>
      </c>
      <c r="D296" s="18" t="s">
        <v>207</v>
      </c>
      <c r="E296" s="18" t="s">
        <v>207</v>
      </c>
      <c r="F296" s="1" t="s">
        <v>207</v>
      </c>
    </row>
    <row r="297" spans="1:6" x14ac:dyDescent="0.25">
      <c r="A297" s="1" t="s">
        <v>781</v>
      </c>
      <c r="B297" s="1" t="s">
        <v>516</v>
      </c>
      <c r="C297" s="1">
        <v>13</v>
      </c>
      <c r="D297" s="18" t="s">
        <v>207</v>
      </c>
      <c r="E297" s="18" t="s">
        <v>207</v>
      </c>
      <c r="F297" s="1" t="s">
        <v>207</v>
      </c>
    </row>
    <row r="298" spans="1:6" x14ac:dyDescent="0.25">
      <c r="A298" s="1" t="s">
        <v>782</v>
      </c>
      <c r="B298" s="1" t="s">
        <v>516</v>
      </c>
      <c r="C298" s="1">
        <v>13</v>
      </c>
      <c r="D298" s="18" t="s">
        <v>207</v>
      </c>
      <c r="E298" s="18" t="s">
        <v>207</v>
      </c>
      <c r="F298" s="1" t="s">
        <v>207</v>
      </c>
    </row>
    <row r="299" spans="1:6" x14ac:dyDescent="0.25">
      <c r="A299" s="1" t="s">
        <v>783</v>
      </c>
      <c r="B299" s="1" t="s">
        <v>516</v>
      </c>
      <c r="C299" s="1">
        <v>13</v>
      </c>
      <c r="D299" s="18" t="s">
        <v>207</v>
      </c>
      <c r="E299" s="18" t="s">
        <v>207</v>
      </c>
      <c r="F299" s="1" t="s">
        <v>207</v>
      </c>
    </row>
    <row r="300" spans="1:6" x14ac:dyDescent="0.25">
      <c r="A300" s="1" t="s">
        <v>784</v>
      </c>
      <c r="B300" s="1" t="s">
        <v>516</v>
      </c>
      <c r="C300" s="1">
        <v>13</v>
      </c>
      <c r="D300" s="18" t="s">
        <v>207</v>
      </c>
      <c r="E300" s="18" t="s">
        <v>207</v>
      </c>
      <c r="F300" s="1" t="s">
        <v>207</v>
      </c>
    </row>
    <row r="301" spans="1:6" x14ac:dyDescent="0.25">
      <c r="A301" s="1" t="s">
        <v>785</v>
      </c>
      <c r="B301" s="1" t="s">
        <v>516</v>
      </c>
      <c r="C301" s="1">
        <v>13</v>
      </c>
      <c r="D301" s="18" t="s">
        <v>207</v>
      </c>
      <c r="E301" s="18" t="s">
        <v>207</v>
      </c>
      <c r="F301" s="1" t="s">
        <v>207</v>
      </c>
    </row>
    <row r="302" spans="1:6" x14ac:dyDescent="0.25">
      <c r="A302" s="1" t="s">
        <v>786</v>
      </c>
      <c r="B302" s="1" t="s">
        <v>516</v>
      </c>
      <c r="C302" s="1">
        <v>13</v>
      </c>
      <c r="D302" s="18" t="s">
        <v>207</v>
      </c>
      <c r="E302" s="18" t="s">
        <v>207</v>
      </c>
      <c r="F302" s="1" t="s">
        <v>207</v>
      </c>
    </row>
    <row r="303" spans="1:6" x14ac:dyDescent="0.25">
      <c r="A303" s="1" t="s">
        <v>787</v>
      </c>
      <c r="B303" s="1" t="s">
        <v>516</v>
      </c>
      <c r="C303" s="1">
        <v>13</v>
      </c>
      <c r="D303" s="18" t="s">
        <v>788</v>
      </c>
      <c r="E303" s="18">
        <v>0</v>
      </c>
      <c r="F303" s="1" t="s">
        <v>630</v>
      </c>
    </row>
    <row r="304" spans="1:6" x14ac:dyDescent="0.25">
      <c r="A304" s="1" t="s">
        <v>789</v>
      </c>
      <c r="B304" s="1" t="s">
        <v>516</v>
      </c>
      <c r="C304" s="1">
        <v>13</v>
      </c>
      <c r="D304" s="18" t="s">
        <v>207</v>
      </c>
      <c r="E304" s="18" t="s">
        <v>207</v>
      </c>
      <c r="F304" s="1" t="s">
        <v>207</v>
      </c>
    </row>
    <row r="305" spans="1:6" x14ac:dyDescent="0.25">
      <c r="A305" s="1" t="s">
        <v>790</v>
      </c>
      <c r="B305" s="1" t="s">
        <v>516</v>
      </c>
      <c r="C305" s="1">
        <v>13</v>
      </c>
      <c r="D305" s="18" t="s">
        <v>791</v>
      </c>
      <c r="E305" s="18">
        <v>8.0000000000000002E-3</v>
      </c>
      <c r="F305" s="1" t="s">
        <v>792</v>
      </c>
    </row>
    <row r="306" spans="1:6" x14ac:dyDescent="0.25">
      <c r="A306" s="1" t="s">
        <v>793</v>
      </c>
      <c r="B306" s="1" t="s">
        <v>516</v>
      </c>
      <c r="C306" s="1">
        <v>13</v>
      </c>
      <c r="D306" s="18" t="s">
        <v>207</v>
      </c>
      <c r="E306" s="18" t="s">
        <v>207</v>
      </c>
      <c r="F306" s="1" t="s">
        <v>207</v>
      </c>
    </row>
    <row r="307" spans="1:6" x14ac:dyDescent="0.25">
      <c r="A307" s="1" t="s">
        <v>794</v>
      </c>
      <c r="B307" s="1" t="s">
        <v>516</v>
      </c>
      <c r="C307" s="1">
        <v>13</v>
      </c>
      <c r="D307" s="18" t="s">
        <v>207</v>
      </c>
      <c r="E307" s="18" t="s">
        <v>207</v>
      </c>
      <c r="F307" s="1" t="s">
        <v>207</v>
      </c>
    </row>
    <row r="308" spans="1:6" x14ac:dyDescent="0.25">
      <c r="A308" s="1" t="s">
        <v>795</v>
      </c>
      <c r="B308" s="1" t="s">
        <v>516</v>
      </c>
      <c r="C308" s="1">
        <v>13</v>
      </c>
      <c r="D308" s="18" t="s">
        <v>207</v>
      </c>
      <c r="E308" s="18" t="s">
        <v>207</v>
      </c>
      <c r="F308" s="1" t="s">
        <v>207</v>
      </c>
    </row>
    <row r="309" spans="1:6" x14ac:dyDescent="0.25">
      <c r="A309" s="1" t="s">
        <v>796</v>
      </c>
      <c r="B309" s="1" t="s">
        <v>516</v>
      </c>
      <c r="C309" s="1">
        <v>13</v>
      </c>
      <c r="D309" s="18" t="s">
        <v>207</v>
      </c>
      <c r="E309" s="18" t="s">
        <v>207</v>
      </c>
      <c r="F309" s="1" t="s">
        <v>207</v>
      </c>
    </row>
    <row r="310" spans="1:6" x14ac:dyDescent="0.25">
      <c r="A310" s="1" t="s">
        <v>797</v>
      </c>
      <c r="B310" s="1" t="s">
        <v>516</v>
      </c>
      <c r="C310" s="1">
        <v>13</v>
      </c>
      <c r="D310" s="18" t="s">
        <v>207</v>
      </c>
      <c r="E310" s="18" t="s">
        <v>207</v>
      </c>
      <c r="F310" s="1" t="s">
        <v>207</v>
      </c>
    </row>
    <row r="311" spans="1:6" x14ac:dyDescent="0.25">
      <c r="A311" s="1" t="s">
        <v>798</v>
      </c>
      <c r="B311" s="1" t="s">
        <v>516</v>
      </c>
      <c r="C311" s="1">
        <v>13</v>
      </c>
      <c r="D311" s="18" t="s">
        <v>207</v>
      </c>
      <c r="E311" s="18" t="s">
        <v>207</v>
      </c>
      <c r="F311" s="1" t="s">
        <v>207</v>
      </c>
    </row>
    <row r="312" spans="1:6" x14ac:dyDescent="0.25">
      <c r="A312" s="1" t="s">
        <v>799</v>
      </c>
      <c r="B312" s="1" t="s">
        <v>516</v>
      </c>
      <c r="C312" s="1">
        <v>13</v>
      </c>
      <c r="D312" s="18" t="s">
        <v>207</v>
      </c>
      <c r="E312" s="18" t="s">
        <v>207</v>
      </c>
      <c r="F312" s="1" t="s">
        <v>207</v>
      </c>
    </row>
    <row r="313" spans="1:6" x14ac:dyDescent="0.25">
      <c r="A313" s="1" t="s">
        <v>800</v>
      </c>
      <c r="B313" s="1" t="s">
        <v>516</v>
      </c>
      <c r="C313" s="1">
        <v>13</v>
      </c>
      <c r="D313" s="18" t="s">
        <v>207</v>
      </c>
      <c r="E313" s="18" t="s">
        <v>207</v>
      </c>
      <c r="F313" s="1" t="s">
        <v>207</v>
      </c>
    </row>
    <row r="314" spans="1:6" x14ac:dyDescent="0.25">
      <c r="A314" s="1" t="s">
        <v>801</v>
      </c>
      <c r="B314" s="1" t="s">
        <v>516</v>
      </c>
      <c r="C314" s="1">
        <v>13</v>
      </c>
      <c r="D314" s="18" t="s">
        <v>207</v>
      </c>
      <c r="E314" s="18" t="s">
        <v>207</v>
      </c>
      <c r="F314" s="1" t="s">
        <v>207</v>
      </c>
    </row>
    <row r="315" spans="1:6" x14ac:dyDescent="0.25">
      <c r="A315" s="1" t="s">
        <v>802</v>
      </c>
      <c r="B315" s="1" t="s">
        <v>516</v>
      </c>
      <c r="C315" s="1">
        <v>13</v>
      </c>
      <c r="D315" s="18" t="s">
        <v>207</v>
      </c>
      <c r="E315" s="18" t="s">
        <v>207</v>
      </c>
      <c r="F315" s="1" t="s">
        <v>207</v>
      </c>
    </row>
    <row r="316" spans="1:6" x14ac:dyDescent="0.25">
      <c r="A316" s="1" t="s">
        <v>803</v>
      </c>
      <c r="B316" s="1" t="s">
        <v>516</v>
      </c>
      <c r="C316" s="1">
        <v>13</v>
      </c>
      <c r="D316" s="18" t="s">
        <v>207</v>
      </c>
      <c r="E316" s="18" t="s">
        <v>207</v>
      </c>
      <c r="F316" s="1" t="s">
        <v>207</v>
      </c>
    </row>
    <row r="317" spans="1:6" x14ac:dyDescent="0.25">
      <c r="A317" s="1" t="s">
        <v>804</v>
      </c>
      <c r="B317" s="1" t="s">
        <v>516</v>
      </c>
      <c r="C317" s="1">
        <v>13</v>
      </c>
      <c r="D317" s="18" t="s">
        <v>805</v>
      </c>
      <c r="E317" s="19">
        <v>8.2299999999999996E-50</v>
      </c>
      <c r="F317" s="1" t="s">
        <v>806</v>
      </c>
    </row>
    <row r="318" spans="1:6" x14ac:dyDescent="0.25">
      <c r="A318" s="1" t="s">
        <v>807</v>
      </c>
      <c r="B318" s="1" t="s">
        <v>516</v>
      </c>
      <c r="C318" s="1">
        <v>13</v>
      </c>
      <c r="D318" s="18" t="s">
        <v>808</v>
      </c>
      <c r="E318" s="18">
        <v>0</v>
      </c>
      <c r="F318" s="1" t="s">
        <v>809</v>
      </c>
    </row>
    <row r="319" spans="1:6" x14ac:dyDescent="0.25">
      <c r="A319" s="1" t="s">
        <v>810</v>
      </c>
      <c r="B319" s="1" t="s">
        <v>516</v>
      </c>
      <c r="C319" s="1">
        <v>13</v>
      </c>
      <c r="D319" s="18" t="s">
        <v>811</v>
      </c>
      <c r="E319" s="19">
        <v>5.3300000000000004E-9</v>
      </c>
      <c r="F319" s="1" t="s">
        <v>812</v>
      </c>
    </row>
    <row r="320" spans="1:6" x14ac:dyDescent="0.25">
      <c r="A320" s="1" t="s">
        <v>813</v>
      </c>
      <c r="B320" s="1" t="s">
        <v>516</v>
      </c>
      <c r="C320" s="1">
        <v>13</v>
      </c>
      <c r="D320" s="18" t="s">
        <v>814</v>
      </c>
      <c r="E320" s="18">
        <v>2.4</v>
      </c>
      <c r="F320" s="1" t="s">
        <v>815</v>
      </c>
    </row>
    <row r="321" spans="1:6" x14ac:dyDescent="0.25">
      <c r="A321" s="1" t="s">
        <v>816</v>
      </c>
      <c r="B321" s="1" t="s">
        <v>516</v>
      </c>
      <c r="C321" s="1">
        <v>13</v>
      </c>
      <c r="D321" s="18" t="s">
        <v>207</v>
      </c>
      <c r="E321" s="18" t="s">
        <v>207</v>
      </c>
      <c r="F321" s="1" t="s">
        <v>207</v>
      </c>
    </row>
    <row r="322" spans="1:6" x14ac:dyDescent="0.25">
      <c r="A322" s="1" t="s">
        <v>817</v>
      </c>
      <c r="B322" s="1" t="s">
        <v>516</v>
      </c>
      <c r="C322" s="1">
        <v>13</v>
      </c>
      <c r="D322" s="18" t="s">
        <v>207</v>
      </c>
      <c r="E322" s="18" t="s">
        <v>207</v>
      </c>
      <c r="F322" s="1" t="s">
        <v>207</v>
      </c>
    </row>
    <row r="323" spans="1:6" x14ac:dyDescent="0.25">
      <c r="A323" s="1" t="s">
        <v>818</v>
      </c>
      <c r="B323" s="1" t="s">
        <v>516</v>
      </c>
      <c r="C323" s="1">
        <v>13</v>
      </c>
      <c r="D323" s="18" t="s">
        <v>819</v>
      </c>
      <c r="E323" s="19">
        <v>7.1000000000000001E-62</v>
      </c>
      <c r="F323" s="1" t="s">
        <v>415</v>
      </c>
    </row>
    <row r="324" spans="1:6" x14ac:dyDescent="0.25">
      <c r="A324" s="1" t="s">
        <v>820</v>
      </c>
      <c r="B324" s="1" t="s">
        <v>516</v>
      </c>
      <c r="C324" s="1">
        <v>13</v>
      </c>
      <c r="D324" s="18" t="s">
        <v>207</v>
      </c>
      <c r="E324" s="18" t="s">
        <v>207</v>
      </c>
      <c r="F324" s="1" t="s">
        <v>207</v>
      </c>
    </row>
    <row r="325" spans="1:6" x14ac:dyDescent="0.25">
      <c r="A325" s="1" t="s">
        <v>821</v>
      </c>
      <c r="B325" s="1" t="s">
        <v>516</v>
      </c>
      <c r="C325" s="1">
        <v>13</v>
      </c>
      <c r="D325" s="18" t="s">
        <v>822</v>
      </c>
      <c r="E325" s="18">
        <v>0.94</v>
      </c>
      <c r="F325" s="1" t="s">
        <v>823</v>
      </c>
    </row>
    <row r="326" spans="1:6" x14ac:dyDescent="0.25">
      <c r="A326" s="1" t="s">
        <v>824</v>
      </c>
      <c r="B326" s="1" t="s">
        <v>516</v>
      </c>
      <c r="C326" s="1">
        <v>13</v>
      </c>
      <c r="D326" s="18" t="s">
        <v>207</v>
      </c>
      <c r="E326" s="18" t="s">
        <v>207</v>
      </c>
      <c r="F326" s="1" t="s">
        <v>207</v>
      </c>
    </row>
    <row r="327" spans="1:6" x14ac:dyDescent="0.25">
      <c r="A327" s="1" t="s">
        <v>825</v>
      </c>
      <c r="B327" s="1" t="s">
        <v>516</v>
      </c>
      <c r="C327" s="1">
        <v>13</v>
      </c>
      <c r="D327" s="18" t="s">
        <v>207</v>
      </c>
      <c r="E327" s="18" t="s">
        <v>207</v>
      </c>
      <c r="F327" s="1" t="s">
        <v>207</v>
      </c>
    </row>
    <row r="328" spans="1:6" x14ac:dyDescent="0.25">
      <c r="A328" s="1" t="s">
        <v>826</v>
      </c>
      <c r="B328" s="1" t="s">
        <v>516</v>
      </c>
      <c r="C328" s="1">
        <v>13</v>
      </c>
      <c r="D328" s="18" t="s">
        <v>827</v>
      </c>
      <c r="E328" s="18">
        <v>0.39</v>
      </c>
      <c r="F328" s="1" t="s">
        <v>828</v>
      </c>
    </row>
    <row r="329" spans="1:6" x14ac:dyDescent="0.25">
      <c r="A329" s="1" t="s">
        <v>829</v>
      </c>
      <c r="B329" s="1" t="s">
        <v>516</v>
      </c>
      <c r="C329" s="1">
        <v>13</v>
      </c>
      <c r="D329" s="18" t="s">
        <v>207</v>
      </c>
      <c r="E329" s="18" t="s">
        <v>207</v>
      </c>
      <c r="F329" s="1" t="s">
        <v>207</v>
      </c>
    </row>
    <row r="330" spans="1:6" x14ac:dyDescent="0.25">
      <c r="A330" s="1" t="s">
        <v>830</v>
      </c>
      <c r="B330" s="1" t="s">
        <v>516</v>
      </c>
      <c r="C330" s="1">
        <v>13</v>
      </c>
      <c r="D330" s="18" t="s">
        <v>207</v>
      </c>
      <c r="E330" s="18" t="s">
        <v>207</v>
      </c>
      <c r="F330" s="1" t="s">
        <v>207</v>
      </c>
    </row>
    <row r="331" spans="1:6" x14ac:dyDescent="0.25">
      <c r="A331" s="1" t="s">
        <v>831</v>
      </c>
      <c r="B331" s="1" t="s">
        <v>516</v>
      </c>
      <c r="C331" s="1">
        <v>13</v>
      </c>
      <c r="D331" s="18" t="s">
        <v>832</v>
      </c>
      <c r="E331" s="19">
        <v>3.7399999999999997E-8</v>
      </c>
      <c r="F331" s="1" t="s">
        <v>833</v>
      </c>
    </row>
    <row r="332" spans="1:6" x14ac:dyDescent="0.25">
      <c r="A332" s="1" t="s">
        <v>834</v>
      </c>
      <c r="B332" s="1" t="s">
        <v>516</v>
      </c>
      <c r="C332" s="1">
        <v>13</v>
      </c>
      <c r="D332" s="18" t="s">
        <v>207</v>
      </c>
      <c r="E332" s="18" t="s">
        <v>207</v>
      </c>
      <c r="F332" s="1" t="s">
        <v>207</v>
      </c>
    </row>
    <row r="333" spans="1:6" x14ac:dyDescent="0.25">
      <c r="A333" s="1" t="s">
        <v>835</v>
      </c>
      <c r="B333" s="1" t="s">
        <v>516</v>
      </c>
      <c r="C333" s="1">
        <v>13</v>
      </c>
      <c r="D333" s="18" t="s">
        <v>207</v>
      </c>
      <c r="E333" s="18" t="s">
        <v>207</v>
      </c>
      <c r="F333" s="1" t="s">
        <v>207</v>
      </c>
    </row>
    <row r="334" spans="1:6" x14ac:dyDescent="0.25">
      <c r="A334" s="1" t="s">
        <v>836</v>
      </c>
      <c r="B334" s="1" t="s">
        <v>516</v>
      </c>
      <c r="C334" s="1">
        <v>13</v>
      </c>
      <c r="D334" s="18" t="s">
        <v>837</v>
      </c>
      <c r="E334" s="19">
        <v>1.45E-20</v>
      </c>
      <c r="F334" s="1" t="s">
        <v>838</v>
      </c>
    </row>
    <row r="335" spans="1:6" x14ac:dyDescent="0.25">
      <c r="A335" s="1" t="s">
        <v>839</v>
      </c>
      <c r="B335" s="1" t="s">
        <v>516</v>
      </c>
      <c r="C335" s="1">
        <v>13</v>
      </c>
      <c r="D335" s="18" t="s">
        <v>840</v>
      </c>
      <c r="E335" s="18">
        <v>7.8799999999999996E-4</v>
      </c>
      <c r="F335" s="1" t="s">
        <v>736</v>
      </c>
    </row>
    <row r="336" spans="1:6" x14ac:dyDescent="0.25">
      <c r="A336" s="1" t="s">
        <v>841</v>
      </c>
      <c r="B336" s="1" t="s">
        <v>516</v>
      </c>
      <c r="C336" s="1">
        <v>13</v>
      </c>
      <c r="D336" s="18" t="s">
        <v>842</v>
      </c>
      <c r="E336" s="19">
        <v>1.18E-7</v>
      </c>
      <c r="F336" s="1" t="s">
        <v>843</v>
      </c>
    </row>
    <row r="337" spans="1:6" x14ac:dyDescent="0.25">
      <c r="A337" s="1" t="s">
        <v>844</v>
      </c>
      <c r="B337" s="1" t="s">
        <v>516</v>
      </c>
      <c r="C337" s="1">
        <v>13</v>
      </c>
      <c r="D337" s="18" t="s">
        <v>207</v>
      </c>
      <c r="E337" s="18" t="s">
        <v>207</v>
      </c>
      <c r="F337" s="1" t="s">
        <v>207</v>
      </c>
    </row>
    <row r="338" spans="1:6" x14ac:dyDescent="0.25">
      <c r="A338" s="1" t="s">
        <v>845</v>
      </c>
      <c r="B338" s="1" t="s">
        <v>516</v>
      </c>
      <c r="C338" s="1">
        <v>13</v>
      </c>
      <c r="D338" s="18" t="s">
        <v>846</v>
      </c>
      <c r="E338" s="19">
        <v>2.0600000000000001E-40</v>
      </c>
      <c r="F338" s="1" t="s">
        <v>847</v>
      </c>
    </row>
    <row r="339" spans="1:6" x14ac:dyDescent="0.25">
      <c r="A339" s="1" t="s">
        <v>848</v>
      </c>
      <c r="B339" s="1" t="s">
        <v>516</v>
      </c>
      <c r="C339" s="1">
        <v>13</v>
      </c>
      <c r="D339" s="18" t="s">
        <v>791</v>
      </c>
      <c r="E339" s="19">
        <v>6.55E-6</v>
      </c>
      <c r="F339" s="1" t="s">
        <v>792</v>
      </c>
    </row>
    <row r="340" spans="1:6" x14ac:dyDescent="0.25">
      <c r="A340" s="1" t="s">
        <v>849</v>
      </c>
      <c r="B340" s="1" t="s">
        <v>516</v>
      </c>
      <c r="C340" s="1">
        <v>13</v>
      </c>
      <c r="D340" s="18" t="s">
        <v>850</v>
      </c>
      <c r="E340" s="19">
        <v>2.6400000000000002E-40</v>
      </c>
      <c r="F340" s="1" t="s">
        <v>851</v>
      </c>
    </row>
    <row r="341" spans="1:6" x14ac:dyDescent="0.25">
      <c r="A341" s="1" t="s">
        <v>852</v>
      </c>
      <c r="B341" s="1" t="s">
        <v>516</v>
      </c>
      <c r="C341" s="1">
        <v>13</v>
      </c>
      <c r="D341" s="18" t="s">
        <v>207</v>
      </c>
      <c r="E341" s="18" t="s">
        <v>207</v>
      </c>
      <c r="F341" s="1" t="s">
        <v>207</v>
      </c>
    </row>
    <row r="342" spans="1:6" x14ac:dyDescent="0.25">
      <c r="A342" s="1" t="s">
        <v>853</v>
      </c>
      <c r="B342" s="1" t="s">
        <v>516</v>
      </c>
      <c r="C342" s="1">
        <v>13</v>
      </c>
      <c r="D342" s="18" t="s">
        <v>207</v>
      </c>
      <c r="E342" s="18" t="s">
        <v>207</v>
      </c>
      <c r="F342" s="1" t="s">
        <v>207</v>
      </c>
    </row>
    <row r="343" spans="1:6" x14ac:dyDescent="0.25">
      <c r="A343" s="1" t="s">
        <v>854</v>
      </c>
      <c r="B343" s="1" t="s">
        <v>516</v>
      </c>
      <c r="C343" s="1">
        <v>13</v>
      </c>
      <c r="D343" s="18" t="s">
        <v>855</v>
      </c>
      <c r="E343" s="18">
        <v>0.38</v>
      </c>
      <c r="F343" s="1" t="s">
        <v>856</v>
      </c>
    </row>
    <row r="344" spans="1:6" x14ac:dyDescent="0.25">
      <c r="A344" s="1" t="s">
        <v>857</v>
      </c>
      <c r="B344" s="1" t="s">
        <v>516</v>
      </c>
      <c r="C344" s="1">
        <v>13</v>
      </c>
      <c r="D344" s="18" t="s">
        <v>207</v>
      </c>
      <c r="E344" s="18" t="s">
        <v>207</v>
      </c>
      <c r="F344" s="1" t="s">
        <v>207</v>
      </c>
    </row>
    <row r="345" spans="1:6" x14ac:dyDescent="0.25">
      <c r="A345" s="1" t="s">
        <v>858</v>
      </c>
      <c r="B345" s="1" t="s">
        <v>516</v>
      </c>
      <c r="C345" s="1">
        <v>13</v>
      </c>
      <c r="D345" s="18" t="s">
        <v>859</v>
      </c>
      <c r="E345" s="19">
        <v>1.8900000000000001E-94</v>
      </c>
      <c r="F345" s="1" t="s">
        <v>860</v>
      </c>
    </row>
    <row r="346" spans="1:6" x14ac:dyDescent="0.25">
      <c r="A346" s="1" t="s">
        <v>861</v>
      </c>
      <c r="B346" s="1" t="s">
        <v>516</v>
      </c>
      <c r="C346" s="1">
        <v>13</v>
      </c>
      <c r="D346" s="18" t="s">
        <v>862</v>
      </c>
      <c r="E346" s="18">
        <v>0</v>
      </c>
      <c r="F346" s="1" t="s">
        <v>863</v>
      </c>
    </row>
    <row r="347" spans="1:6" x14ac:dyDescent="0.25">
      <c r="A347" s="1" t="s">
        <v>864</v>
      </c>
      <c r="B347" s="1" t="s">
        <v>516</v>
      </c>
      <c r="C347" s="1">
        <v>13</v>
      </c>
      <c r="D347" s="18" t="s">
        <v>865</v>
      </c>
      <c r="E347" s="18">
        <v>4.0999999999999996</v>
      </c>
      <c r="F347" s="1" t="s">
        <v>866</v>
      </c>
    </row>
    <row r="348" spans="1:6" x14ac:dyDescent="0.25">
      <c r="A348" s="1" t="s">
        <v>867</v>
      </c>
      <c r="B348" s="1" t="s">
        <v>516</v>
      </c>
      <c r="C348" s="1">
        <v>13</v>
      </c>
      <c r="D348" s="18" t="s">
        <v>868</v>
      </c>
      <c r="E348" s="19">
        <v>1.94E-20</v>
      </c>
      <c r="F348" s="1" t="s">
        <v>869</v>
      </c>
    </row>
    <row r="349" spans="1:6" x14ac:dyDescent="0.25">
      <c r="A349" s="1" t="s">
        <v>870</v>
      </c>
      <c r="B349" s="1" t="s">
        <v>516</v>
      </c>
      <c r="C349" s="1">
        <v>13</v>
      </c>
      <c r="D349" s="18" t="s">
        <v>871</v>
      </c>
      <c r="E349" s="19">
        <v>1.6600000000000001E-9</v>
      </c>
      <c r="F349" s="1" t="s">
        <v>872</v>
      </c>
    </row>
    <row r="350" spans="1:6" x14ac:dyDescent="0.25">
      <c r="A350" s="1" t="s">
        <v>873</v>
      </c>
      <c r="B350" s="1" t="s">
        <v>516</v>
      </c>
      <c r="C350" s="1">
        <v>13</v>
      </c>
      <c r="D350" s="18" t="s">
        <v>207</v>
      </c>
      <c r="E350" s="18" t="s">
        <v>207</v>
      </c>
      <c r="F350" s="1" t="s">
        <v>207</v>
      </c>
    </row>
    <row r="351" spans="1:6" x14ac:dyDescent="0.25">
      <c r="A351" s="1" t="s">
        <v>874</v>
      </c>
      <c r="B351" s="1" t="s">
        <v>516</v>
      </c>
      <c r="C351" s="1">
        <v>13</v>
      </c>
      <c r="D351" s="18" t="s">
        <v>207</v>
      </c>
      <c r="E351" s="18" t="s">
        <v>207</v>
      </c>
      <c r="F351" s="1" t="s">
        <v>207</v>
      </c>
    </row>
    <row r="352" spans="1:6" x14ac:dyDescent="0.25">
      <c r="A352" s="1" t="s">
        <v>875</v>
      </c>
      <c r="B352" s="1" t="s">
        <v>516</v>
      </c>
      <c r="C352" s="1">
        <v>13</v>
      </c>
      <c r="D352" s="18" t="s">
        <v>207</v>
      </c>
      <c r="E352" s="18" t="s">
        <v>207</v>
      </c>
      <c r="F352" s="1" t="s">
        <v>207</v>
      </c>
    </row>
    <row r="353" spans="1:6" x14ac:dyDescent="0.25">
      <c r="A353" s="1" t="s">
        <v>876</v>
      </c>
      <c r="B353" s="1" t="s">
        <v>516</v>
      </c>
      <c r="C353" s="1">
        <v>13</v>
      </c>
      <c r="D353" s="18" t="s">
        <v>877</v>
      </c>
      <c r="E353" s="19">
        <v>8.8700000000000004E-76</v>
      </c>
      <c r="F353" s="1" t="s">
        <v>878</v>
      </c>
    </row>
    <row r="354" spans="1:6" x14ac:dyDescent="0.25">
      <c r="A354" s="1" t="s">
        <v>879</v>
      </c>
      <c r="B354" s="1" t="s">
        <v>516</v>
      </c>
      <c r="C354" s="1">
        <v>13</v>
      </c>
      <c r="D354" s="18" t="s">
        <v>207</v>
      </c>
      <c r="E354" s="18" t="s">
        <v>207</v>
      </c>
      <c r="F354" s="1" t="s">
        <v>207</v>
      </c>
    </row>
    <row r="355" spans="1:6" x14ac:dyDescent="0.25">
      <c r="A355" s="1" t="s">
        <v>880</v>
      </c>
      <c r="B355" s="1" t="s">
        <v>516</v>
      </c>
      <c r="C355" s="1">
        <v>13</v>
      </c>
      <c r="D355" s="18" t="s">
        <v>881</v>
      </c>
      <c r="E355" s="18">
        <v>6.8999999999999997E-4</v>
      </c>
      <c r="F355" s="1" t="s">
        <v>882</v>
      </c>
    </row>
    <row r="356" spans="1:6" x14ac:dyDescent="0.25">
      <c r="A356" s="1" t="s">
        <v>883</v>
      </c>
      <c r="B356" s="1" t="s">
        <v>516</v>
      </c>
      <c r="C356" s="1">
        <v>13</v>
      </c>
      <c r="D356" s="18" t="s">
        <v>207</v>
      </c>
      <c r="E356" s="18" t="s">
        <v>207</v>
      </c>
      <c r="F356" s="1" t="s">
        <v>207</v>
      </c>
    </row>
    <row r="357" spans="1:6" x14ac:dyDescent="0.25">
      <c r="A357" s="1" t="s">
        <v>884</v>
      </c>
      <c r="B357" s="1" t="s">
        <v>516</v>
      </c>
      <c r="C357" s="1">
        <v>13</v>
      </c>
      <c r="D357" s="18" t="s">
        <v>593</v>
      </c>
      <c r="E357" s="19">
        <v>1.06E-25</v>
      </c>
      <c r="F357" s="1" t="s">
        <v>594</v>
      </c>
    </row>
    <row r="358" spans="1:6" x14ac:dyDescent="0.25">
      <c r="A358" s="1" t="s">
        <v>885</v>
      </c>
      <c r="B358" s="1" t="s">
        <v>516</v>
      </c>
      <c r="C358" s="1">
        <v>13</v>
      </c>
      <c r="D358" s="18" t="s">
        <v>207</v>
      </c>
      <c r="E358" s="18" t="s">
        <v>207</v>
      </c>
      <c r="F358" s="1" t="s">
        <v>207</v>
      </c>
    </row>
    <row r="359" spans="1:6" x14ac:dyDescent="0.25">
      <c r="A359" s="1" t="s">
        <v>886</v>
      </c>
      <c r="B359" s="1" t="s">
        <v>516</v>
      </c>
      <c r="C359" s="1">
        <v>13</v>
      </c>
      <c r="D359" s="18" t="s">
        <v>887</v>
      </c>
      <c r="E359" s="19">
        <v>2.0700000000000001E-96</v>
      </c>
      <c r="F359" s="1" t="s">
        <v>888</v>
      </c>
    </row>
    <row r="360" spans="1:6" x14ac:dyDescent="0.25">
      <c r="A360" s="1" t="s">
        <v>889</v>
      </c>
      <c r="B360" s="1" t="s">
        <v>516</v>
      </c>
      <c r="C360" s="1">
        <v>13</v>
      </c>
      <c r="D360" s="18" t="s">
        <v>207</v>
      </c>
      <c r="E360" s="18" t="s">
        <v>207</v>
      </c>
      <c r="F360" s="1" t="s">
        <v>207</v>
      </c>
    </row>
    <row r="361" spans="1:6" x14ac:dyDescent="0.25">
      <c r="A361" s="1" t="s">
        <v>890</v>
      </c>
      <c r="B361" s="1" t="s">
        <v>516</v>
      </c>
      <c r="C361" s="1">
        <v>13</v>
      </c>
      <c r="D361" s="18" t="s">
        <v>207</v>
      </c>
      <c r="E361" s="18" t="s">
        <v>207</v>
      </c>
      <c r="F361" s="1" t="s">
        <v>207</v>
      </c>
    </row>
    <row r="362" spans="1:6" x14ac:dyDescent="0.25">
      <c r="A362" s="1" t="s">
        <v>891</v>
      </c>
      <c r="B362" s="1" t="s">
        <v>516</v>
      </c>
      <c r="C362" s="1">
        <v>13</v>
      </c>
      <c r="D362" s="18" t="s">
        <v>207</v>
      </c>
      <c r="E362" s="18" t="s">
        <v>207</v>
      </c>
      <c r="F362" s="1" t="s">
        <v>207</v>
      </c>
    </row>
    <row r="363" spans="1:6" x14ac:dyDescent="0.25">
      <c r="A363" s="1" t="s">
        <v>892</v>
      </c>
      <c r="B363" s="1" t="s">
        <v>516</v>
      </c>
      <c r="C363" s="1">
        <v>13</v>
      </c>
      <c r="D363" s="18" t="s">
        <v>893</v>
      </c>
      <c r="E363" s="19">
        <v>3.02E-14</v>
      </c>
      <c r="F363" s="1" t="s">
        <v>894</v>
      </c>
    </row>
    <row r="364" spans="1:6" x14ac:dyDescent="0.25">
      <c r="A364" s="1" t="s">
        <v>895</v>
      </c>
      <c r="B364" s="1" t="s">
        <v>516</v>
      </c>
      <c r="C364" s="1">
        <v>13</v>
      </c>
      <c r="D364" s="18" t="s">
        <v>207</v>
      </c>
      <c r="E364" s="18" t="s">
        <v>207</v>
      </c>
      <c r="F364" s="1" t="s">
        <v>207</v>
      </c>
    </row>
    <row r="365" spans="1:6" x14ac:dyDescent="0.25">
      <c r="A365" s="1" t="s">
        <v>896</v>
      </c>
      <c r="B365" s="1" t="s">
        <v>516</v>
      </c>
      <c r="C365" s="1">
        <v>13</v>
      </c>
      <c r="D365" s="18" t="s">
        <v>207</v>
      </c>
      <c r="E365" s="18" t="s">
        <v>207</v>
      </c>
      <c r="F365" s="1" t="s">
        <v>207</v>
      </c>
    </row>
    <row r="366" spans="1:6" x14ac:dyDescent="0.25">
      <c r="A366" s="1" t="s">
        <v>897</v>
      </c>
      <c r="B366" s="1" t="s">
        <v>516</v>
      </c>
      <c r="C366" s="1">
        <v>13</v>
      </c>
      <c r="D366" s="18" t="s">
        <v>547</v>
      </c>
      <c r="E366" s="19">
        <v>1.7399999999999999E-16</v>
      </c>
      <c r="F366" s="1" t="s">
        <v>548</v>
      </c>
    </row>
    <row r="367" spans="1:6" x14ac:dyDescent="0.25">
      <c r="A367" s="1" t="s">
        <v>898</v>
      </c>
      <c r="B367" s="1" t="s">
        <v>899</v>
      </c>
      <c r="C367" s="1">
        <v>12</v>
      </c>
      <c r="D367" s="18" t="s">
        <v>900</v>
      </c>
      <c r="E367" s="19">
        <v>5.1099999999999998E-32</v>
      </c>
      <c r="F367" s="1" t="s">
        <v>901</v>
      </c>
    </row>
    <row r="368" spans="1:6" x14ac:dyDescent="0.25">
      <c r="A368" s="1" t="s">
        <v>902</v>
      </c>
      <c r="B368" s="1" t="s">
        <v>903</v>
      </c>
      <c r="C368" s="1">
        <v>12</v>
      </c>
      <c r="D368" s="18" t="s">
        <v>207</v>
      </c>
      <c r="E368" s="18" t="s">
        <v>207</v>
      </c>
      <c r="F368" s="1" t="s">
        <v>207</v>
      </c>
    </row>
    <row r="369" spans="1:6" x14ac:dyDescent="0.25">
      <c r="A369" s="1" t="s">
        <v>904</v>
      </c>
      <c r="B369" s="1" t="s">
        <v>903</v>
      </c>
      <c r="C369" s="1">
        <v>12</v>
      </c>
      <c r="D369" s="18" t="s">
        <v>527</v>
      </c>
      <c r="E369" s="19">
        <v>9.3099999999999997E-30</v>
      </c>
      <c r="F369" s="1" t="s">
        <v>528</v>
      </c>
    </row>
    <row r="370" spans="1:6" x14ac:dyDescent="0.25">
      <c r="A370" s="1" t="s">
        <v>905</v>
      </c>
      <c r="B370" s="1" t="s">
        <v>903</v>
      </c>
      <c r="C370" s="1">
        <v>12</v>
      </c>
      <c r="D370" s="18" t="s">
        <v>906</v>
      </c>
      <c r="E370" s="19">
        <v>5.6500000000000001E-16</v>
      </c>
      <c r="F370" s="1" t="s">
        <v>907</v>
      </c>
    </row>
    <row r="371" spans="1:6" x14ac:dyDescent="0.25">
      <c r="A371" s="1" t="s">
        <v>908</v>
      </c>
      <c r="B371" s="1" t="s">
        <v>909</v>
      </c>
      <c r="C371" s="1">
        <v>12</v>
      </c>
      <c r="D371" s="18" t="s">
        <v>910</v>
      </c>
      <c r="E371" s="19">
        <v>8.1299999999999995E-33</v>
      </c>
      <c r="F371" s="1" t="s">
        <v>911</v>
      </c>
    </row>
    <row r="372" spans="1:6" x14ac:dyDescent="0.25">
      <c r="A372" s="1" t="s">
        <v>912</v>
      </c>
      <c r="B372" s="1" t="s">
        <v>913</v>
      </c>
      <c r="C372" s="1">
        <v>12</v>
      </c>
      <c r="D372" s="18" t="s">
        <v>914</v>
      </c>
      <c r="E372" s="19">
        <v>4.1499999999999998E-38</v>
      </c>
      <c r="F372" s="1" t="s">
        <v>915</v>
      </c>
    </row>
    <row r="373" spans="1:6" x14ac:dyDescent="0.25">
      <c r="A373" s="1" t="s">
        <v>916</v>
      </c>
      <c r="B373" s="1" t="s">
        <v>917</v>
      </c>
      <c r="C373" s="1">
        <v>12</v>
      </c>
      <c r="D373" s="18" t="s">
        <v>918</v>
      </c>
      <c r="E373" s="19">
        <v>4.8399999999999998E-9</v>
      </c>
      <c r="F373" s="1" t="s">
        <v>919</v>
      </c>
    </row>
    <row r="374" spans="1:6" x14ac:dyDescent="0.25">
      <c r="A374" s="1" t="s">
        <v>920</v>
      </c>
      <c r="B374" s="1" t="s">
        <v>921</v>
      </c>
      <c r="C374" s="1">
        <v>12</v>
      </c>
      <c r="D374" s="18" t="s">
        <v>207</v>
      </c>
      <c r="E374" s="18" t="s">
        <v>207</v>
      </c>
      <c r="F374" s="1" t="s">
        <v>207</v>
      </c>
    </row>
    <row r="375" spans="1:6" x14ac:dyDescent="0.25">
      <c r="A375" s="1" t="s">
        <v>922</v>
      </c>
      <c r="B375" s="1" t="s">
        <v>913</v>
      </c>
      <c r="C375" s="1">
        <v>12</v>
      </c>
      <c r="D375" s="18" t="s">
        <v>207</v>
      </c>
      <c r="E375" s="18" t="s">
        <v>207</v>
      </c>
      <c r="F375" s="1" t="s">
        <v>207</v>
      </c>
    </row>
    <row r="376" spans="1:6" x14ac:dyDescent="0.25">
      <c r="A376" s="1" t="s">
        <v>923</v>
      </c>
      <c r="B376" s="1" t="s">
        <v>903</v>
      </c>
      <c r="C376" s="1">
        <v>12</v>
      </c>
      <c r="D376" s="18" t="s">
        <v>207</v>
      </c>
      <c r="E376" s="18" t="s">
        <v>207</v>
      </c>
      <c r="F376" s="1" t="s">
        <v>207</v>
      </c>
    </row>
    <row r="377" spans="1:6" x14ac:dyDescent="0.25">
      <c r="A377" s="1" t="s">
        <v>924</v>
      </c>
      <c r="B377" s="1" t="s">
        <v>903</v>
      </c>
      <c r="C377" s="1">
        <v>12</v>
      </c>
      <c r="D377" s="18" t="s">
        <v>925</v>
      </c>
      <c r="E377" s="19">
        <v>2.1100000000000001E-6</v>
      </c>
      <c r="F377" s="1" t="s">
        <v>926</v>
      </c>
    </row>
    <row r="378" spans="1:6" x14ac:dyDescent="0.25">
      <c r="A378" s="1" t="s">
        <v>927</v>
      </c>
      <c r="B378" s="1" t="s">
        <v>928</v>
      </c>
      <c r="C378" s="1">
        <v>12</v>
      </c>
      <c r="D378" s="18" t="s">
        <v>207</v>
      </c>
      <c r="E378" s="18" t="s">
        <v>207</v>
      </c>
      <c r="F378" s="1" t="s">
        <v>207</v>
      </c>
    </row>
    <row r="379" spans="1:6" x14ac:dyDescent="0.25">
      <c r="A379" s="1" t="s">
        <v>929</v>
      </c>
      <c r="B379" s="1" t="s">
        <v>921</v>
      </c>
      <c r="C379" s="1">
        <v>12</v>
      </c>
      <c r="D379" s="18" t="s">
        <v>207</v>
      </c>
      <c r="E379" s="18" t="s">
        <v>207</v>
      </c>
      <c r="F379" s="1" t="s">
        <v>207</v>
      </c>
    </row>
    <row r="380" spans="1:6" x14ac:dyDescent="0.25">
      <c r="A380" s="1" t="s">
        <v>930</v>
      </c>
      <c r="B380" s="1" t="s">
        <v>903</v>
      </c>
      <c r="C380" s="1">
        <v>12</v>
      </c>
      <c r="D380" s="18" t="s">
        <v>207</v>
      </c>
      <c r="E380" s="18" t="s">
        <v>207</v>
      </c>
      <c r="F380" s="1" t="s">
        <v>207</v>
      </c>
    </row>
    <row r="381" spans="1:6" x14ac:dyDescent="0.25">
      <c r="A381" s="1" t="s">
        <v>931</v>
      </c>
      <c r="B381" s="1" t="s">
        <v>903</v>
      </c>
      <c r="C381" s="1">
        <v>12</v>
      </c>
      <c r="D381" s="18" t="s">
        <v>932</v>
      </c>
      <c r="E381" s="19">
        <v>6.6399999999999998E-10</v>
      </c>
      <c r="F381" s="1" t="s">
        <v>933</v>
      </c>
    </row>
    <row r="382" spans="1:6" x14ac:dyDescent="0.25">
      <c r="A382" s="1" t="s">
        <v>934</v>
      </c>
      <c r="B382" s="1" t="s">
        <v>935</v>
      </c>
      <c r="C382" s="1">
        <v>12</v>
      </c>
      <c r="D382" s="18" t="s">
        <v>207</v>
      </c>
      <c r="E382" s="18" t="s">
        <v>207</v>
      </c>
      <c r="F382" s="1" t="s">
        <v>207</v>
      </c>
    </row>
    <row r="383" spans="1:6" x14ac:dyDescent="0.25">
      <c r="A383" s="1" t="s">
        <v>936</v>
      </c>
      <c r="B383" s="1" t="s">
        <v>921</v>
      </c>
      <c r="C383" s="1">
        <v>12</v>
      </c>
      <c r="D383" s="18" t="s">
        <v>207</v>
      </c>
      <c r="E383" s="18" t="s">
        <v>207</v>
      </c>
      <c r="F383" s="1" t="s">
        <v>207</v>
      </c>
    </row>
    <row r="384" spans="1:6" x14ac:dyDescent="0.25">
      <c r="A384" s="1" t="s">
        <v>937</v>
      </c>
      <c r="B384" s="1" t="s">
        <v>921</v>
      </c>
      <c r="C384" s="1">
        <v>12</v>
      </c>
      <c r="D384" s="18" t="s">
        <v>938</v>
      </c>
      <c r="E384" s="19">
        <v>2.2900000000000001E-5</v>
      </c>
      <c r="F384" s="1" t="s">
        <v>939</v>
      </c>
    </row>
    <row r="385" spans="1:6" x14ac:dyDescent="0.25">
      <c r="A385" s="1" t="s">
        <v>940</v>
      </c>
      <c r="B385" s="1" t="s">
        <v>921</v>
      </c>
      <c r="C385" s="1">
        <v>12</v>
      </c>
      <c r="D385" s="18" t="s">
        <v>207</v>
      </c>
      <c r="E385" s="18" t="s">
        <v>207</v>
      </c>
      <c r="F385" s="1" t="s">
        <v>207</v>
      </c>
    </row>
    <row r="386" spans="1:6" x14ac:dyDescent="0.25">
      <c r="A386" s="1" t="s">
        <v>941</v>
      </c>
      <c r="B386" s="1" t="s">
        <v>899</v>
      </c>
      <c r="C386" s="1">
        <v>12</v>
      </c>
      <c r="D386" s="18" t="s">
        <v>207</v>
      </c>
      <c r="E386" s="18" t="s">
        <v>207</v>
      </c>
      <c r="F386" s="1" t="s">
        <v>207</v>
      </c>
    </row>
    <row r="387" spans="1:6" x14ac:dyDescent="0.25">
      <c r="A387" s="1" t="s">
        <v>942</v>
      </c>
      <c r="B387" s="1" t="s">
        <v>903</v>
      </c>
      <c r="C387" s="1">
        <v>12</v>
      </c>
      <c r="D387" s="18" t="s">
        <v>207</v>
      </c>
      <c r="E387" s="18" t="s">
        <v>207</v>
      </c>
      <c r="F387" s="1" t="s">
        <v>207</v>
      </c>
    </row>
    <row r="388" spans="1:6" x14ac:dyDescent="0.25">
      <c r="A388" s="1" t="s">
        <v>943</v>
      </c>
      <c r="B388" s="1" t="s">
        <v>903</v>
      </c>
      <c r="C388" s="1">
        <v>12</v>
      </c>
      <c r="D388" s="18" t="s">
        <v>207</v>
      </c>
      <c r="E388" s="18" t="s">
        <v>207</v>
      </c>
      <c r="F388" s="1" t="s">
        <v>207</v>
      </c>
    </row>
    <row r="389" spans="1:6" x14ac:dyDescent="0.25">
      <c r="A389" s="1" t="s">
        <v>944</v>
      </c>
      <c r="B389" s="1" t="s">
        <v>921</v>
      </c>
      <c r="C389" s="1">
        <v>12</v>
      </c>
      <c r="D389" s="18" t="s">
        <v>945</v>
      </c>
      <c r="E389" s="19">
        <v>2.3099999999999999E-61</v>
      </c>
      <c r="F389" s="1" t="s">
        <v>946</v>
      </c>
    </row>
    <row r="390" spans="1:6" x14ac:dyDescent="0.25">
      <c r="A390" s="1" t="s">
        <v>947</v>
      </c>
      <c r="B390" s="1" t="s">
        <v>913</v>
      </c>
      <c r="C390" s="1">
        <v>12</v>
      </c>
      <c r="D390" s="18" t="s">
        <v>948</v>
      </c>
      <c r="E390" s="18">
        <v>1.5</v>
      </c>
      <c r="F390" s="1" t="s">
        <v>949</v>
      </c>
    </row>
    <row r="391" spans="1:6" x14ac:dyDescent="0.25">
      <c r="A391" s="1" t="s">
        <v>950</v>
      </c>
      <c r="B391" s="1" t="s">
        <v>951</v>
      </c>
      <c r="C391" s="1">
        <v>12</v>
      </c>
      <c r="D391" s="18" t="s">
        <v>952</v>
      </c>
      <c r="E391" s="19">
        <v>1.4999999999999999E-8</v>
      </c>
      <c r="F391" s="1" t="s">
        <v>953</v>
      </c>
    </row>
    <row r="392" spans="1:6" x14ac:dyDescent="0.25">
      <c r="A392" s="1" t="s">
        <v>954</v>
      </c>
      <c r="B392" s="1" t="s">
        <v>903</v>
      </c>
      <c r="C392" s="1">
        <v>12</v>
      </c>
      <c r="D392" s="18" t="s">
        <v>207</v>
      </c>
      <c r="E392" s="18" t="s">
        <v>207</v>
      </c>
      <c r="F392" s="1" t="s">
        <v>207</v>
      </c>
    </row>
    <row r="393" spans="1:6" x14ac:dyDescent="0.25">
      <c r="A393" s="1" t="s">
        <v>955</v>
      </c>
      <c r="B393" s="1" t="s">
        <v>913</v>
      </c>
      <c r="C393" s="1">
        <v>12</v>
      </c>
      <c r="D393" s="18" t="s">
        <v>207</v>
      </c>
      <c r="E393" s="18" t="s">
        <v>207</v>
      </c>
      <c r="F393" s="1" t="s">
        <v>207</v>
      </c>
    </row>
    <row r="394" spans="1:6" x14ac:dyDescent="0.25">
      <c r="A394" s="1" t="s">
        <v>956</v>
      </c>
      <c r="B394" s="1" t="s">
        <v>913</v>
      </c>
      <c r="C394" s="1">
        <v>12</v>
      </c>
      <c r="D394" s="18" t="s">
        <v>207</v>
      </c>
      <c r="E394" s="18" t="s">
        <v>207</v>
      </c>
      <c r="F394" s="1" t="s">
        <v>207</v>
      </c>
    </row>
    <row r="395" spans="1:6" x14ac:dyDescent="0.25">
      <c r="A395" s="1" t="s">
        <v>957</v>
      </c>
      <c r="B395" s="1" t="s">
        <v>903</v>
      </c>
      <c r="C395" s="1">
        <v>12</v>
      </c>
      <c r="D395" s="18" t="s">
        <v>958</v>
      </c>
      <c r="E395" s="19">
        <v>4.0599999999999999E-13</v>
      </c>
      <c r="F395" s="1" t="s">
        <v>959</v>
      </c>
    </row>
    <row r="396" spans="1:6" x14ac:dyDescent="0.25">
      <c r="A396" s="1" t="s">
        <v>960</v>
      </c>
      <c r="B396" s="1" t="s">
        <v>903</v>
      </c>
      <c r="C396" s="1">
        <v>12</v>
      </c>
      <c r="D396" s="18" t="s">
        <v>207</v>
      </c>
      <c r="E396" s="18" t="s">
        <v>207</v>
      </c>
      <c r="F396" s="1" t="s">
        <v>207</v>
      </c>
    </row>
    <row r="397" spans="1:6" x14ac:dyDescent="0.25">
      <c r="A397" s="1" t="s">
        <v>961</v>
      </c>
      <c r="B397" s="1" t="s">
        <v>962</v>
      </c>
      <c r="C397" s="1">
        <v>12</v>
      </c>
      <c r="D397" s="18" t="s">
        <v>963</v>
      </c>
      <c r="E397" s="19">
        <v>1.41E-92</v>
      </c>
      <c r="F397" s="1" t="s">
        <v>964</v>
      </c>
    </row>
    <row r="398" spans="1:6" x14ac:dyDescent="0.25">
      <c r="A398" s="1" t="s">
        <v>965</v>
      </c>
      <c r="B398" s="1" t="s">
        <v>917</v>
      </c>
      <c r="C398" s="1">
        <v>12</v>
      </c>
      <c r="D398" s="18" t="s">
        <v>207</v>
      </c>
      <c r="E398" s="18" t="s">
        <v>207</v>
      </c>
      <c r="F398" s="1" t="s">
        <v>207</v>
      </c>
    </row>
    <row r="399" spans="1:6" x14ac:dyDescent="0.25">
      <c r="A399" s="1" t="s">
        <v>966</v>
      </c>
      <c r="B399" s="1" t="s">
        <v>967</v>
      </c>
      <c r="C399" s="1">
        <v>11</v>
      </c>
      <c r="D399" s="18" t="s">
        <v>968</v>
      </c>
      <c r="E399" s="19">
        <v>8.7600000000000006E-12</v>
      </c>
      <c r="F399" s="1" t="s">
        <v>969</v>
      </c>
    </row>
    <row r="400" spans="1:6" x14ac:dyDescent="0.25">
      <c r="A400" s="1" t="s">
        <v>970</v>
      </c>
      <c r="B400" s="1" t="s">
        <v>971</v>
      </c>
      <c r="C400" s="1">
        <v>11</v>
      </c>
      <c r="D400" s="18" t="s">
        <v>972</v>
      </c>
      <c r="E400" s="18">
        <v>4.0000000000000001E-3</v>
      </c>
      <c r="F400" s="1" t="s">
        <v>973</v>
      </c>
    </row>
    <row r="401" spans="1:6" x14ac:dyDescent="0.25">
      <c r="A401" s="1" t="s">
        <v>974</v>
      </c>
      <c r="B401" s="1" t="s">
        <v>975</v>
      </c>
      <c r="C401" s="1">
        <v>11</v>
      </c>
      <c r="D401" s="18" t="s">
        <v>976</v>
      </c>
      <c r="E401" s="19">
        <v>9.8899999999999995E-39</v>
      </c>
      <c r="F401" s="1" t="s">
        <v>977</v>
      </c>
    </row>
    <row r="402" spans="1:6" x14ac:dyDescent="0.25">
      <c r="A402" s="1" t="s">
        <v>978</v>
      </c>
      <c r="B402" s="1" t="s">
        <v>979</v>
      </c>
      <c r="C402" s="1">
        <v>11</v>
      </c>
      <c r="D402" s="18" t="s">
        <v>980</v>
      </c>
      <c r="E402" s="19">
        <v>5.8800000000000002E-20</v>
      </c>
      <c r="F402" s="1" t="s">
        <v>981</v>
      </c>
    </row>
    <row r="403" spans="1:6" x14ac:dyDescent="0.25">
      <c r="A403" s="1" t="s">
        <v>982</v>
      </c>
      <c r="B403" s="1" t="s">
        <v>975</v>
      </c>
      <c r="C403" s="1">
        <v>11</v>
      </c>
      <c r="D403" s="18" t="s">
        <v>207</v>
      </c>
      <c r="E403" s="18" t="s">
        <v>207</v>
      </c>
      <c r="F403" s="1" t="s">
        <v>207</v>
      </c>
    </row>
    <row r="404" spans="1:6" x14ac:dyDescent="0.25">
      <c r="A404" s="1" t="s">
        <v>983</v>
      </c>
      <c r="B404" s="1" t="s">
        <v>984</v>
      </c>
      <c r="C404" s="1">
        <v>11</v>
      </c>
      <c r="D404" s="18" t="s">
        <v>207</v>
      </c>
      <c r="E404" s="18" t="s">
        <v>207</v>
      </c>
      <c r="F404" s="1" t="s">
        <v>207</v>
      </c>
    </row>
    <row r="405" spans="1:6" x14ac:dyDescent="0.25">
      <c r="A405" s="1" t="s">
        <v>985</v>
      </c>
      <c r="B405" s="1" t="s">
        <v>986</v>
      </c>
      <c r="C405" s="1">
        <v>11</v>
      </c>
      <c r="D405" s="18" t="s">
        <v>207</v>
      </c>
      <c r="E405" s="18" t="s">
        <v>207</v>
      </c>
      <c r="F405" s="1" t="s">
        <v>207</v>
      </c>
    </row>
    <row r="406" spans="1:6" x14ac:dyDescent="0.25">
      <c r="A406" s="1" t="s">
        <v>987</v>
      </c>
      <c r="B406" s="1" t="s">
        <v>988</v>
      </c>
      <c r="C406" s="1">
        <v>11</v>
      </c>
      <c r="D406" s="18" t="s">
        <v>989</v>
      </c>
      <c r="E406" s="19">
        <v>1.2599999999999999E-59</v>
      </c>
      <c r="F406" s="1" t="s">
        <v>990</v>
      </c>
    </row>
    <row r="407" spans="1:6" x14ac:dyDescent="0.25">
      <c r="A407" s="1" t="s">
        <v>991</v>
      </c>
      <c r="B407" s="1" t="s">
        <v>975</v>
      </c>
      <c r="C407" s="1">
        <v>11</v>
      </c>
      <c r="D407" s="18" t="s">
        <v>992</v>
      </c>
      <c r="E407" s="19">
        <v>2.3600000000000001E-20</v>
      </c>
      <c r="F407" s="1" t="s">
        <v>993</v>
      </c>
    </row>
    <row r="408" spans="1:6" x14ac:dyDescent="0.25">
      <c r="A408" s="1" t="s">
        <v>994</v>
      </c>
      <c r="B408" s="1" t="s">
        <v>995</v>
      </c>
      <c r="C408" s="1">
        <v>11</v>
      </c>
      <c r="D408" s="18" t="s">
        <v>207</v>
      </c>
      <c r="E408" s="18" t="s">
        <v>207</v>
      </c>
      <c r="F408" s="1" t="s">
        <v>207</v>
      </c>
    </row>
    <row r="409" spans="1:6" x14ac:dyDescent="0.25">
      <c r="A409" s="1" t="s">
        <v>996</v>
      </c>
      <c r="B409" s="1" t="s">
        <v>997</v>
      </c>
      <c r="C409" s="1">
        <v>11</v>
      </c>
      <c r="D409" s="18" t="s">
        <v>998</v>
      </c>
      <c r="E409" s="19">
        <v>2.1700000000000002E-155</v>
      </c>
      <c r="F409" s="1" t="s">
        <v>999</v>
      </c>
    </row>
    <row r="410" spans="1:6" x14ac:dyDescent="0.25">
      <c r="A410" s="1" t="s">
        <v>1000</v>
      </c>
      <c r="B410" s="1" t="s">
        <v>988</v>
      </c>
      <c r="C410" s="1">
        <v>11</v>
      </c>
      <c r="D410" s="18" t="s">
        <v>207</v>
      </c>
      <c r="E410" s="18" t="s">
        <v>207</v>
      </c>
      <c r="F410" s="1" t="s">
        <v>207</v>
      </c>
    </row>
    <row r="411" spans="1:6" x14ac:dyDescent="0.25">
      <c r="A411" s="1" t="s">
        <v>1001</v>
      </c>
      <c r="B411" s="1" t="s">
        <v>1002</v>
      </c>
      <c r="C411" s="1">
        <v>11</v>
      </c>
      <c r="D411" s="18" t="s">
        <v>1003</v>
      </c>
      <c r="E411" s="19">
        <v>3.6299999999999999E-17</v>
      </c>
      <c r="F411" s="1" t="s">
        <v>1004</v>
      </c>
    </row>
    <row r="412" spans="1:6" x14ac:dyDescent="0.25">
      <c r="A412" s="1" t="s">
        <v>1005</v>
      </c>
      <c r="B412" s="1" t="s">
        <v>1006</v>
      </c>
      <c r="C412" s="1">
        <v>11</v>
      </c>
      <c r="D412" s="18" t="s">
        <v>207</v>
      </c>
      <c r="E412" s="18" t="s">
        <v>207</v>
      </c>
      <c r="F412" s="1" t="s">
        <v>207</v>
      </c>
    </row>
    <row r="413" spans="1:6" x14ac:dyDescent="0.25">
      <c r="A413" s="1" t="s">
        <v>1007</v>
      </c>
      <c r="B413" s="1" t="s">
        <v>995</v>
      </c>
      <c r="C413" s="1">
        <v>11</v>
      </c>
      <c r="D413" s="18" t="s">
        <v>207</v>
      </c>
      <c r="E413" s="18" t="s">
        <v>207</v>
      </c>
      <c r="F413" s="1" t="s">
        <v>207</v>
      </c>
    </row>
    <row r="414" spans="1:6" x14ac:dyDescent="0.25">
      <c r="A414" s="1" t="s">
        <v>1008</v>
      </c>
      <c r="B414" s="1" t="s">
        <v>1009</v>
      </c>
      <c r="C414" s="1">
        <v>10</v>
      </c>
      <c r="D414" s="18" t="s">
        <v>207</v>
      </c>
      <c r="E414" s="18" t="s">
        <v>207</v>
      </c>
      <c r="F414" s="1" t="s">
        <v>207</v>
      </c>
    </row>
    <row r="415" spans="1:6" x14ac:dyDescent="0.25">
      <c r="A415" s="1" t="s">
        <v>1010</v>
      </c>
      <c r="B415" s="1" t="s">
        <v>1011</v>
      </c>
      <c r="C415" s="1">
        <v>10</v>
      </c>
      <c r="D415" s="18" t="s">
        <v>207</v>
      </c>
      <c r="E415" s="18" t="s">
        <v>207</v>
      </c>
      <c r="F415" s="1" t="s">
        <v>207</v>
      </c>
    </row>
    <row r="416" spans="1:6" x14ac:dyDescent="0.25">
      <c r="A416" s="1" t="s">
        <v>1012</v>
      </c>
      <c r="B416" s="1" t="s">
        <v>1013</v>
      </c>
      <c r="C416" s="1">
        <v>10</v>
      </c>
      <c r="D416" s="18" t="s">
        <v>1014</v>
      </c>
      <c r="E416" s="18">
        <v>3.0000000000000001E-3</v>
      </c>
      <c r="F416" s="1" t="s">
        <v>1015</v>
      </c>
    </row>
    <row r="417" spans="1:6" x14ac:dyDescent="0.25">
      <c r="A417" s="1" t="s">
        <v>1016</v>
      </c>
      <c r="B417" s="1" t="s">
        <v>1017</v>
      </c>
      <c r="C417" s="1">
        <v>10</v>
      </c>
      <c r="D417" s="18" t="s">
        <v>207</v>
      </c>
      <c r="E417" s="18" t="s">
        <v>207</v>
      </c>
      <c r="F417" s="1" t="s">
        <v>207</v>
      </c>
    </row>
    <row r="418" spans="1:6" x14ac:dyDescent="0.25">
      <c r="A418" s="1" t="s">
        <v>1018</v>
      </c>
      <c r="B418" s="1" t="s">
        <v>1019</v>
      </c>
      <c r="C418" s="1">
        <v>10</v>
      </c>
      <c r="D418" s="18" t="s">
        <v>1020</v>
      </c>
      <c r="E418" s="18">
        <v>0</v>
      </c>
      <c r="F418" s="1" t="s">
        <v>1021</v>
      </c>
    </row>
    <row r="419" spans="1:6" x14ac:dyDescent="0.25">
      <c r="A419" s="1" t="s">
        <v>1022</v>
      </c>
      <c r="B419" s="1" t="s">
        <v>1023</v>
      </c>
      <c r="C419" s="1">
        <v>10</v>
      </c>
      <c r="D419" s="18" t="s">
        <v>1024</v>
      </c>
      <c r="E419" s="18">
        <v>1.4</v>
      </c>
      <c r="F419" s="1" t="s">
        <v>1025</v>
      </c>
    </row>
    <row r="420" spans="1:6" x14ac:dyDescent="0.25">
      <c r="A420" s="1" t="s">
        <v>1026</v>
      </c>
      <c r="B420" s="1" t="s">
        <v>1027</v>
      </c>
      <c r="C420" s="1">
        <v>10</v>
      </c>
      <c r="D420" s="18" t="s">
        <v>1028</v>
      </c>
      <c r="E420" s="19">
        <v>7.4300000000000005E-11</v>
      </c>
      <c r="F420" s="1" t="s">
        <v>1029</v>
      </c>
    </row>
    <row r="421" spans="1:6" x14ac:dyDescent="0.25">
      <c r="A421" s="1" t="s">
        <v>1030</v>
      </c>
      <c r="B421" s="1" t="s">
        <v>1019</v>
      </c>
      <c r="C421" s="1">
        <v>10</v>
      </c>
      <c r="D421" s="18" t="s">
        <v>1031</v>
      </c>
      <c r="E421" s="18">
        <v>0</v>
      </c>
      <c r="F421" s="1" t="s">
        <v>1032</v>
      </c>
    </row>
    <row r="422" spans="1:6" x14ac:dyDescent="0.25">
      <c r="A422" s="1" t="s">
        <v>1033</v>
      </c>
      <c r="B422" s="1" t="s">
        <v>1023</v>
      </c>
      <c r="C422" s="1">
        <v>10</v>
      </c>
      <c r="D422" s="18" t="s">
        <v>1034</v>
      </c>
      <c r="E422" s="18">
        <v>0.98</v>
      </c>
      <c r="F422" s="1" t="s">
        <v>1035</v>
      </c>
    </row>
    <row r="423" spans="1:6" x14ac:dyDescent="0.25">
      <c r="A423" s="1" t="s">
        <v>1036</v>
      </c>
      <c r="B423" s="1" t="s">
        <v>1037</v>
      </c>
      <c r="C423" s="1">
        <v>10</v>
      </c>
      <c r="D423" s="18" t="s">
        <v>1038</v>
      </c>
      <c r="E423" s="18">
        <v>1.9</v>
      </c>
      <c r="F423" s="1" t="s">
        <v>1039</v>
      </c>
    </row>
    <row r="424" spans="1:6" x14ac:dyDescent="0.25">
      <c r="A424" s="1" t="s">
        <v>1040</v>
      </c>
      <c r="B424" s="1" t="s">
        <v>1011</v>
      </c>
      <c r="C424" s="1">
        <v>10</v>
      </c>
      <c r="D424" s="18" t="s">
        <v>207</v>
      </c>
      <c r="E424" s="18" t="s">
        <v>207</v>
      </c>
      <c r="F424" s="1" t="s">
        <v>207</v>
      </c>
    </row>
    <row r="425" spans="1:6" x14ac:dyDescent="0.25">
      <c r="A425" s="1" t="s">
        <v>1041</v>
      </c>
      <c r="B425" s="1" t="s">
        <v>1042</v>
      </c>
      <c r="C425" s="1">
        <v>10</v>
      </c>
      <c r="D425" s="18" t="s">
        <v>207</v>
      </c>
      <c r="E425" s="18" t="s">
        <v>207</v>
      </c>
      <c r="F425" s="1" t="s">
        <v>207</v>
      </c>
    </row>
    <row r="426" spans="1:6" x14ac:dyDescent="0.25">
      <c r="A426" s="1" t="s">
        <v>1043</v>
      </c>
      <c r="B426" s="1" t="s">
        <v>1044</v>
      </c>
      <c r="C426" s="1">
        <v>10</v>
      </c>
      <c r="D426" s="18" t="s">
        <v>207</v>
      </c>
      <c r="E426" s="18" t="s">
        <v>207</v>
      </c>
      <c r="F426" s="1" t="s">
        <v>207</v>
      </c>
    </row>
    <row r="427" spans="1:6" x14ac:dyDescent="0.25">
      <c r="A427" s="1" t="s">
        <v>1045</v>
      </c>
      <c r="B427" s="1" t="s">
        <v>1046</v>
      </c>
      <c r="C427" s="1">
        <v>10</v>
      </c>
      <c r="D427" s="18" t="s">
        <v>1047</v>
      </c>
      <c r="E427" s="19">
        <v>1.19E-162</v>
      </c>
      <c r="F427" s="1" t="s">
        <v>1048</v>
      </c>
    </row>
    <row r="428" spans="1:6" x14ac:dyDescent="0.25">
      <c r="A428" s="1" t="s">
        <v>1049</v>
      </c>
      <c r="B428" s="1" t="s">
        <v>1050</v>
      </c>
      <c r="C428" s="1">
        <v>10</v>
      </c>
      <c r="D428" s="18" t="s">
        <v>1051</v>
      </c>
      <c r="E428" s="19">
        <v>8.7300000000000002E-13</v>
      </c>
      <c r="F428" s="1" t="s">
        <v>1052</v>
      </c>
    </row>
    <row r="429" spans="1:6" x14ac:dyDescent="0.25">
      <c r="A429" s="1" t="s">
        <v>1053</v>
      </c>
      <c r="B429" s="1" t="s">
        <v>1023</v>
      </c>
      <c r="C429" s="1">
        <v>10</v>
      </c>
      <c r="D429" s="18" t="s">
        <v>207</v>
      </c>
      <c r="E429" s="18" t="s">
        <v>207</v>
      </c>
      <c r="F429" s="1" t="s">
        <v>207</v>
      </c>
    </row>
    <row r="430" spans="1:6" x14ac:dyDescent="0.25">
      <c r="A430" s="1" t="s">
        <v>1054</v>
      </c>
      <c r="B430" s="1" t="s">
        <v>1055</v>
      </c>
      <c r="C430" s="1">
        <v>10</v>
      </c>
      <c r="D430" s="18" t="s">
        <v>207</v>
      </c>
      <c r="E430" s="18" t="s">
        <v>207</v>
      </c>
      <c r="F430" s="1" t="s">
        <v>207</v>
      </c>
    </row>
    <row r="431" spans="1:6" x14ac:dyDescent="0.25">
      <c r="A431" s="1" t="s">
        <v>1056</v>
      </c>
      <c r="B431" s="1" t="s">
        <v>1057</v>
      </c>
      <c r="C431" s="1">
        <v>10</v>
      </c>
      <c r="D431" s="18" t="s">
        <v>1058</v>
      </c>
      <c r="E431" s="19">
        <v>2.4600000000000001E-137</v>
      </c>
      <c r="F431" s="1" t="s">
        <v>1059</v>
      </c>
    </row>
    <row r="432" spans="1:6" x14ac:dyDescent="0.25">
      <c r="A432" s="1" t="s">
        <v>1060</v>
      </c>
      <c r="B432" s="1" t="s">
        <v>1061</v>
      </c>
      <c r="C432" s="1">
        <v>10</v>
      </c>
      <c r="D432" s="18" t="s">
        <v>1062</v>
      </c>
      <c r="E432" s="18">
        <v>0.15</v>
      </c>
      <c r="F432" s="1" t="s">
        <v>1063</v>
      </c>
    </row>
    <row r="433" spans="1:6" x14ac:dyDescent="0.25">
      <c r="A433" s="1" t="s">
        <v>1064</v>
      </c>
      <c r="B433" s="1" t="s">
        <v>1019</v>
      </c>
      <c r="C433" s="1">
        <v>10</v>
      </c>
      <c r="D433" s="18" t="s">
        <v>1065</v>
      </c>
      <c r="E433" s="19">
        <v>4.9700000000000001E-63</v>
      </c>
      <c r="F433" s="1" t="s">
        <v>1066</v>
      </c>
    </row>
    <row r="434" spans="1:6" x14ac:dyDescent="0.25">
      <c r="A434" s="1" t="s">
        <v>1067</v>
      </c>
      <c r="B434" s="1" t="s">
        <v>1068</v>
      </c>
      <c r="C434" s="1">
        <v>10</v>
      </c>
      <c r="D434" s="18" t="s">
        <v>207</v>
      </c>
      <c r="E434" s="18" t="s">
        <v>207</v>
      </c>
      <c r="F434" s="1" t="s">
        <v>207</v>
      </c>
    </row>
    <row r="435" spans="1:6" x14ac:dyDescent="0.25">
      <c r="A435" s="1" t="s">
        <v>1069</v>
      </c>
      <c r="B435" s="1" t="s">
        <v>1070</v>
      </c>
      <c r="C435" s="1">
        <v>10</v>
      </c>
      <c r="D435" s="18" t="s">
        <v>1071</v>
      </c>
      <c r="E435" s="19">
        <v>1.21E-10</v>
      </c>
      <c r="F435" s="1" t="s">
        <v>1072</v>
      </c>
    </row>
    <row r="436" spans="1:6" x14ac:dyDescent="0.25">
      <c r="A436" s="1" t="s">
        <v>1073</v>
      </c>
      <c r="B436" s="1" t="s">
        <v>1044</v>
      </c>
      <c r="C436" s="1">
        <v>10</v>
      </c>
      <c r="D436" s="18" t="s">
        <v>207</v>
      </c>
      <c r="E436" s="18" t="s">
        <v>207</v>
      </c>
      <c r="F436" s="1" t="s">
        <v>207</v>
      </c>
    </row>
    <row r="437" spans="1:6" x14ac:dyDescent="0.25">
      <c r="A437" s="1" t="s">
        <v>1074</v>
      </c>
      <c r="B437" s="1" t="s">
        <v>1075</v>
      </c>
      <c r="C437" s="1">
        <v>10</v>
      </c>
      <c r="D437" s="18" t="s">
        <v>1076</v>
      </c>
      <c r="E437" s="19">
        <v>1.53E-135</v>
      </c>
      <c r="F437" s="1" t="s">
        <v>1077</v>
      </c>
    </row>
    <row r="438" spans="1:6" x14ac:dyDescent="0.25">
      <c r="A438" s="1" t="s">
        <v>1078</v>
      </c>
      <c r="B438" s="1" t="s">
        <v>1079</v>
      </c>
      <c r="C438" s="1">
        <v>10</v>
      </c>
      <c r="D438" s="18" t="s">
        <v>207</v>
      </c>
      <c r="E438" s="18" t="s">
        <v>207</v>
      </c>
      <c r="F438" s="1" t="s">
        <v>207</v>
      </c>
    </row>
    <row r="439" spans="1:6" x14ac:dyDescent="0.25">
      <c r="A439" s="1" t="s">
        <v>1080</v>
      </c>
      <c r="B439" s="1" t="s">
        <v>1081</v>
      </c>
      <c r="C439" s="1">
        <v>9</v>
      </c>
      <c r="D439" s="18" t="s">
        <v>207</v>
      </c>
      <c r="E439" s="18" t="s">
        <v>207</v>
      </c>
      <c r="F439" s="1" t="s">
        <v>207</v>
      </c>
    </row>
    <row r="440" spans="1:6" x14ac:dyDescent="0.25">
      <c r="A440" s="1" t="s">
        <v>1082</v>
      </c>
      <c r="B440" s="1" t="s">
        <v>1083</v>
      </c>
      <c r="C440" s="1">
        <v>9</v>
      </c>
      <c r="D440" s="18" t="s">
        <v>1084</v>
      </c>
      <c r="E440" s="19">
        <v>3.6599999999999999E-21</v>
      </c>
      <c r="F440" s="1" t="s">
        <v>981</v>
      </c>
    </row>
    <row r="441" spans="1:6" x14ac:dyDescent="0.25">
      <c r="A441" s="1" t="s">
        <v>1085</v>
      </c>
      <c r="B441" s="1" t="s">
        <v>1086</v>
      </c>
      <c r="C441" s="1">
        <v>9</v>
      </c>
      <c r="D441" s="18" t="s">
        <v>373</v>
      </c>
      <c r="E441" s="19">
        <v>5.87E-57</v>
      </c>
      <c r="F441" s="1" t="s">
        <v>374</v>
      </c>
    </row>
    <row r="442" spans="1:6" x14ac:dyDescent="0.25">
      <c r="A442" s="1" t="s">
        <v>1087</v>
      </c>
      <c r="B442" s="1" t="s">
        <v>1083</v>
      </c>
      <c r="C442" s="1">
        <v>9</v>
      </c>
      <c r="D442" s="18" t="s">
        <v>207</v>
      </c>
      <c r="E442" s="18" t="s">
        <v>207</v>
      </c>
      <c r="F442" s="1" t="s">
        <v>207</v>
      </c>
    </row>
    <row r="443" spans="1:6" x14ac:dyDescent="0.25">
      <c r="A443" s="1" t="s">
        <v>1088</v>
      </c>
      <c r="B443" s="1" t="s">
        <v>1089</v>
      </c>
      <c r="C443" s="1">
        <v>9</v>
      </c>
      <c r="D443" s="18" t="s">
        <v>207</v>
      </c>
      <c r="E443" s="18" t="s">
        <v>207</v>
      </c>
      <c r="F443" s="1" t="s">
        <v>207</v>
      </c>
    </row>
    <row r="444" spans="1:6" x14ac:dyDescent="0.25">
      <c r="A444" s="1" t="s">
        <v>1090</v>
      </c>
      <c r="B444" s="1" t="s">
        <v>1081</v>
      </c>
      <c r="C444" s="1">
        <v>9</v>
      </c>
      <c r="D444" s="18" t="s">
        <v>207</v>
      </c>
      <c r="E444" s="18" t="s">
        <v>207</v>
      </c>
      <c r="F444" s="1" t="s">
        <v>207</v>
      </c>
    </row>
    <row r="445" spans="1:6" x14ac:dyDescent="0.25">
      <c r="A445" s="1" t="s">
        <v>1091</v>
      </c>
      <c r="B445" s="1" t="s">
        <v>1092</v>
      </c>
      <c r="C445" s="1">
        <v>9</v>
      </c>
      <c r="D445" s="18" t="s">
        <v>207</v>
      </c>
      <c r="E445" s="18" t="s">
        <v>207</v>
      </c>
      <c r="F445" s="1" t="s">
        <v>207</v>
      </c>
    </row>
    <row r="446" spans="1:6" x14ac:dyDescent="0.25">
      <c r="A446" s="1" t="s">
        <v>1093</v>
      </c>
      <c r="B446" s="1" t="s">
        <v>1094</v>
      </c>
      <c r="C446" s="1">
        <v>9</v>
      </c>
      <c r="D446" s="18" t="s">
        <v>207</v>
      </c>
      <c r="E446" s="18" t="s">
        <v>207</v>
      </c>
      <c r="F446" s="1" t="s">
        <v>207</v>
      </c>
    </row>
    <row r="447" spans="1:6" x14ac:dyDescent="0.25">
      <c r="A447" s="1" t="s">
        <v>1095</v>
      </c>
      <c r="B447" s="1" t="s">
        <v>1089</v>
      </c>
      <c r="C447" s="1">
        <v>9</v>
      </c>
      <c r="D447" s="18" t="s">
        <v>607</v>
      </c>
      <c r="E447" s="19">
        <v>8.2999999999999999E-20</v>
      </c>
      <c r="F447" s="1" t="s">
        <v>562</v>
      </c>
    </row>
    <row r="448" spans="1:6" x14ac:dyDescent="0.25">
      <c r="A448" s="1" t="s">
        <v>1096</v>
      </c>
      <c r="B448" s="1" t="s">
        <v>1097</v>
      </c>
      <c r="C448" s="1">
        <v>9</v>
      </c>
      <c r="D448" s="18" t="s">
        <v>1098</v>
      </c>
      <c r="E448" s="18">
        <v>1.2999999999999999E-2</v>
      </c>
      <c r="F448" s="1" t="s">
        <v>1099</v>
      </c>
    </row>
    <row r="449" spans="1:6" x14ac:dyDescent="0.25">
      <c r="A449" s="1" t="s">
        <v>1100</v>
      </c>
      <c r="B449" s="1" t="s">
        <v>1083</v>
      </c>
      <c r="C449" s="1">
        <v>9</v>
      </c>
      <c r="D449" s="18" t="s">
        <v>1101</v>
      </c>
      <c r="E449" s="18">
        <v>1.8</v>
      </c>
      <c r="F449" s="1" t="s">
        <v>1102</v>
      </c>
    </row>
    <row r="450" spans="1:6" x14ac:dyDescent="0.25">
      <c r="A450" s="1" t="s">
        <v>1103</v>
      </c>
      <c r="B450" s="1" t="s">
        <v>1089</v>
      </c>
      <c r="C450" s="1">
        <v>9</v>
      </c>
      <c r="D450" s="18" t="s">
        <v>207</v>
      </c>
      <c r="E450" s="18" t="s">
        <v>207</v>
      </c>
      <c r="F450" s="1" t="s">
        <v>207</v>
      </c>
    </row>
    <row r="451" spans="1:6" x14ac:dyDescent="0.25">
      <c r="A451" s="1" t="s">
        <v>1104</v>
      </c>
      <c r="B451" s="1" t="s">
        <v>1105</v>
      </c>
      <c r="C451" s="1">
        <v>9</v>
      </c>
      <c r="D451" s="18" t="s">
        <v>207</v>
      </c>
      <c r="E451" s="18" t="s">
        <v>207</v>
      </c>
      <c r="F451" s="1" t="s">
        <v>207</v>
      </c>
    </row>
    <row r="452" spans="1:6" x14ac:dyDescent="0.25">
      <c r="A452" s="1" t="s">
        <v>1106</v>
      </c>
      <c r="B452" s="1" t="s">
        <v>1107</v>
      </c>
      <c r="C452" s="1">
        <v>9</v>
      </c>
      <c r="D452" s="18" t="s">
        <v>1108</v>
      </c>
      <c r="E452" s="18">
        <v>5.8999999999999997E-2</v>
      </c>
      <c r="F452" s="1" t="s">
        <v>1109</v>
      </c>
    </row>
    <row r="453" spans="1:6" x14ac:dyDescent="0.25">
      <c r="A453" s="1" t="s">
        <v>1110</v>
      </c>
      <c r="B453" s="1" t="s">
        <v>1111</v>
      </c>
      <c r="C453" s="1">
        <v>9</v>
      </c>
      <c r="D453" s="18" t="s">
        <v>207</v>
      </c>
      <c r="E453" s="18" t="s">
        <v>207</v>
      </c>
      <c r="F453" s="1" t="s">
        <v>207</v>
      </c>
    </row>
    <row r="454" spans="1:6" x14ac:dyDescent="0.25">
      <c r="A454" s="1" t="s">
        <v>1112</v>
      </c>
      <c r="B454" s="1" t="s">
        <v>1113</v>
      </c>
      <c r="C454" s="1">
        <v>9</v>
      </c>
      <c r="D454" s="18" t="s">
        <v>207</v>
      </c>
      <c r="E454" s="18" t="s">
        <v>207</v>
      </c>
      <c r="F454" s="1" t="s">
        <v>207</v>
      </c>
    </row>
    <row r="455" spans="1:6" x14ac:dyDescent="0.25">
      <c r="A455" s="1" t="s">
        <v>1114</v>
      </c>
      <c r="B455" s="1" t="s">
        <v>1115</v>
      </c>
      <c r="C455" s="1">
        <v>9</v>
      </c>
      <c r="D455" s="18" t="s">
        <v>1116</v>
      </c>
      <c r="E455" s="18">
        <v>0</v>
      </c>
      <c r="F455" s="1" t="s">
        <v>1117</v>
      </c>
    </row>
    <row r="456" spans="1:6" x14ac:dyDescent="0.25">
      <c r="A456" s="1" t="s">
        <v>1118</v>
      </c>
      <c r="B456" s="1" t="s">
        <v>1119</v>
      </c>
      <c r="C456" s="1">
        <v>9</v>
      </c>
      <c r="D456" s="18" t="s">
        <v>207</v>
      </c>
      <c r="E456" s="18" t="s">
        <v>207</v>
      </c>
      <c r="F456" s="1" t="s">
        <v>207</v>
      </c>
    </row>
    <row r="457" spans="1:6" x14ac:dyDescent="0.25">
      <c r="A457" s="1" t="s">
        <v>1120</v>
      </c>
      <c r="B457" s="1" t="s">
        <v>1086</v>
      </c>
      <c r="C457" s="1">
        <v>9</v>
      </c>
      <c r="D457" s="18" t="s">
        <v>207</v>
      </c>
      <c r="E457" s="18" t="s">
        <v>207</v>
      </c>
      <c r="F457" s="1" t="s">
        <v>207</v>
      </c>
    </row>
    <row r="458" spans="1:6" x14ac:dyDescent="0.25">
      <c r="A458" s="1" t="s">
        <v>1121</v>
      </c>
      <c r="B458" s="1" t="s">
        <v>1083</v>
      </c>
      <c r="C458" s="1">
        <v>9</v>
      </c>
      <c r="D458" s="18" t="s">
        <v>207</v>
      </c>
      <c r="E458" s="18" t="s">
        <v>207</v>
      </c>
      <c r="F458" s="1" t="s">
        <v>207</v>
      </c>
    </row>
    <row r="459" spans="1:6" x14ac:dyDescent="0.25">
      <c r="A459" s="1" t="s">
        <v>1122</v>
      </c>
      <c r="B459" s="1" t="s">
        <v>1123</v>
      </c>
      <c r="C459" s="1">
        <v>9</v>
      </c>
      <c r="D459" s="18" t="s">
        <v>1124</v>
      </c>
      <c r="E459" s="19">
        <v>2.7299999999999997E-20</v>
      </c>
      <c r="F459" s="1" t="s">
        <v>1125</v>
      </c>
    </row>
    <row r="460" spans="1:6" x14ac:dyDescent="0.25">
      <c r="A460" s="1" t="s">
        <v>1126</v>
      </c>
      <c r="B460" s="1" t="s">
        <v>1127</v>
      </c>
      <c r="C460" s="1">
        <v>8</v>
      </c>
      <c r="D460" s="18" t="s">
        <v>629</v>
      </c>
      <c r="E460" s="18">
        <v>0</v>
      </c>
      <c r="F460" s="1" t="s">
        <v>630</v>
      </c>
    </row>
    <row r="461" spans="1:6" x14ac:dyDescent="0.25">
      <c r="A461" s="1" t="s">
        <v>1128</v>
      </c>
      <c r="B461" s="1" t="s">
        <v>1129</v>
      </c>
      <c r="C461" s="1">
        <v>8</v>
      </c>
      <c r="D461" s="18" t="s">
        <v>1130</v>
      </c>
      <c r="E461" s="18">
        <v>0</v>
      </c>
      <c r="F461" s="1" t="s">
        <v>1131</v>
      </c>
    </row>
    <row r="462" spans="1:6" x14ac:dyDescent="0.25">
      <c r="A462" s="1" t="s">
        <v>1132</v>
      </c>
      <c r="B462" s="1" t="s">
        <v>1133</v>
      </c>
      <c r="C462" s="1">
        <v>8</v>
      </c>
      <c r="D462" s="18" t="s">
        <v>1124</v>
      </c>
      <c r="E462" s="19">
        <v>2.8300000000000001E-20</v>
      </c>
      <c r="F462" s="1" t="s">
        <v>1125</v>
      </c>
    </row>
    <row r="463" spans="1:6" x14ac:dyDescent="0.25">
      <c r="A463" s="1" t="s">
        <v>1134</v>
      </c>
      <c r="B463" s="1" t="s">
        <v>1135</v>
      </c>
      <c r="C463" s="1">
        <v>8</v>
      </c>
      <c r="D463" s="18" t="s">
        <v>1136</v>
      </c>
      <c r="E463" s="19">
        <v>1.0400000000000001E-39</v>
      </c>
      <c r="F463" s="1" t="s">
        <v>1137</v>
      </c>
    </row>
    <row r="464" spans="1:6" x14ac:dyDescent="0.25">
      <c r="A464" s="1" t="s">
        <v>1138</v>
      </c>
      <c r="B464" s="1" t="s">
        <v>1135</v>
      </c>
      <c r="C464" s="1">
        <v>8</v>
      </c>
      <c r="D464" s="18" t="s">
        <v>1139</v>
      </c>
      <c r="E464" s="18">
        <v>1.2999999999999999E-2</v>
      </c>
      <c r="F464" s="1" t="s">
        <v>1140</v>
      </c>
    </row>
    <row r="465" spans="1:6" x14ac:dyDescent="0.25">
      <c r="A465" s="1" t="s">
        <v>1141</v>
      </c>
      <c r="B465" s="1" t="s">
        <v>1142</v>
      </c>
      <c r="C465" s="1">
        <v>8</v>
      </c>
      <c r="D465" s="18" t="s">
        <v>207</v>
      </c>
      <c r="E465" s="18" t="s">
        <v>207</v>
      </c>
      <c r="F465" s="1" t="s">
        <v>207</v>
      </c>
    </row>
    <row r="466" spans="1:6" x14ac:dyDescent="0.25">
      <c r="A466" s="1" t="s">
        <v>1143</v>
      </c>
      <c r="B466" s="1" t="s">
        <v>1135</v>
      </c>
      <c r="C466" s="1">
        <v>8</v>
      </c>
      <c r="D466" s="18" t="s">
        <v>1144</v>
      </c>
      <c r="E466" s="19">
        <v>1.7E-16</v>
      </c>
      <c r="F466" s="1" t="s">
        <v>1145</v>
      </c>
    </row>
    <row r="467" spans="1:6" x14ac:dyDescent="0.25">
      <c r="A467" s="1" t="s">
        <v>1146</v>
      </c>
      <c r="B467" s="1" t="s">
        <v>1147</v>
      </c>
      <c r="C467" s="1">
        <v>8</v>
      </c>
      <c r="D467" s="18" t="s">
        <v>1148</v>
      </c>
      <c r="E467" s="19">
        <v>1.38E-152</v>
      </c>
      <c r="F467" s="1" t="s">
        <v>1149</v>
      </c>
    </row>
    <row r="468" spans="1:6" x14ac:dyDescent="0.25">
      <c r="A468" s="1" t="s">
        <v>1150</v>
      </c>
      <c r="B468" s="1" t="s">
        <v>1151</v>
      </c>
      <c r="C468" s="1">
        <v>8</v>
      </c>
      <c r="D468" s="18" t="s">
        <v>1152</v>
      </c>
      <c r="E468" s="19">
        <v>2.6500000000000003E-175</v>
      </c>
      <c r="F468" s="1" t="s">
        <v>1153</v>
      </c>
    </row>
    <row r="469" spans="1:6" x14ac:dyDescent="0.25">
      <c r="A469" s="1" t="s">
        <v>1154</v>
      </c>
      <c r="B469" s="1" t="s">
        <v>1129</v>
      </c>
      <c r="C469" s="1">
        <v>8</v>
      </c>
      <c r="D469" s="18" t="s">
        <v>207</v>
      </c>
      <c r="E469" s="18" t="s">
        <v>207</v>
      </c>
      <c r="F469" s="1" t="s">
        <v>207</v>
      </c>
    </row>
    <row r="470" spans="1:6" x14ac:dyDescent="0.25">
      <c r="A470" s="1" t="s">
        <v>1155</v>
      </c>
      <c r="B470" s="1" t="s">
        <v>1135</v>
      </c>
      <c r="C470" s="1">
        <v>8</v>
      </c>
      <c r="D470" s="18" t="s">
        <v>1156</v>
      </c>
      <c r="E470" s="19">
        <v>1.3700000000000001E-60</v>
      </c>
      <c r="F470" s="1" t="s">
        <v>1157</v>
      </c>
    </row>
    <row r="471" spans="1:6" x14ac:dyDescent="0.25">
      <c r="A471" s="1" t="s">
        <v>1158</v>
      </c>
      <c r="B471" s="1" t="s">
        <v>1142</v>
      </c>
      <c r="C471" s="1">
        <v>8</v>
      </c>
      <c r="D471" s="18" t="s">
        <v>1159</v>
      </c>
      <c r="E471" s="19">
        <v>2.3499999999999999E-5</v>
      </c>
      <c r="F471" s="1" t="s">
        <v>1160</v>
      </c>
    </row>
    <row r="472" spans="1:6" x14ac:dyDescent="0.25">
      <c r="A472" s="1" t="s">
        <v>1161</v>
      </c>
      <c r="B472" s="1" t="s">
        <v>1162</v>
      </c>
      <c r="C472" s="1">
        <v>8</v>
      </c>
      <c r="D472" s="18" t="s">
        <v>207</v>
      </c>
      <c r="E472" s="18" t="s">
        <v>207</v>
      </c>
      <c r="F472" s="1" t="s">
        <v>207</v>
      </c>
    </row>
    <row r="473" spans="1:6" x14ac:dyDescent="0.25">
      <c r="A473" s="1" t="s">
        <v>1163</v>
      </c>
      <c r="B473" s="1" t="s">
        <v>1135</v>
      </c>
      <c r="C473" s="1">
        <v>8</v>
      </c>
      <c r="D473" s="18" t="s">
        <v>207</v>
      </c>
      <c r="E473" s="18" t="s">
        <v>207</v>
      </c>
      <c r="F473" s="1" t="s">
        <v>207</v>
      </c>
    </row>
    <row r="474" spans="1:6" x14ac:dyDescent="0.25">
      <c r="A474" s="1" t="s">
        <v>1164</v>
      </c>
      <c r="B474" s="1" t="s">
        <v>1133</v>
      </c>
      <c r="C474" s="1">
        <v>8</v>
      </c>
      <c r="D474" s="18" t="s">
        <v>1165</v>
      </c>
      <c r="E474" s="19">
        <v>3.28E-21</v>
      </c>
      <c r="F474" s="1" t="s">
        <v>1166</v>
      </c>
    </row>
    <row r="475" spans="1:6" x14ac:dyDescent="0.25">
      <c r="A475" s="1" t="s">
        <v>1167</v>
      </c>
      <c r="B475" s="1" t="s">
        <v>1168</v>
      </c>
      <c r="C475" s="1">
        <v>8</v>
      </c>
      <c r="D475" s="18" t="s">
        <v>207</v>
      </c>
      <c r="E475" s="18" t="s">
        <v>207</v>
      </c>
      <c r="F475" s="1" t="s">
        <v>207</v>
      </c>
    </row>
    <row r="476" spans="1:6" x14ac:dyDescent="0.25">
      <c r="A476" s="1" t="s">
        <v>1169</v>
      </c>
      <c r="B476" s="1" t="s">
        <v>1142</v>
      </c>
      <c r="C476" s="1">
        <v>8</v>
      </c>
      <c r="D476" s="18" t="s">
        <v>207</v>
      </c>
      <c r="E476" s="18" t="s">
        <v>207</v>
      </c>
      <c r="F476" s="1" t="s">
        <v>207</v>
      </c>
    </row>
    <row r="477" spans="1:6" x14ac:dyDescent="0.25">
      <c r="A477" s="1" t="s">
        <v>1170</v>
      </c>
      <c r="B477" s="1" t="s">
        <v>1135</v>
      </c>
      <c r="C477" s="1">
        <v>8</v>
      </c>
      <c r="D477" s="18" t="s">
        <v>207</v>
      </c>
      <c r="E477" s="18" t="s">
        <v>207</v>
      </c>
      <c r="F477" s="1" t="s">
        <v>207</v>
      </c>
    </row>
    <row r="478" spans="1:6" x14ac:dyDescent="0.25">
      <c r="A478" s="1" t="s">
        <v>1171</v>
      </c>
      <c r="B478" s="1" t="s">
        <v>1172</v>
      </c>
      <c r="C478" s="1">
        <v>8</v>
      </c>
      <c r="D478" s="18" t="s">
        <v>1173</v>
      </c>
      <c r="E478" s="19">
        <v>2.6500000000000002E-23</v>
      </c>
      <c r="F478" s="1" t="s">
        <v>1174</v>
      </c>
    </row>
    <row r="479" spans="1:6" x14ac:dyDescent="0.25">
      <c r="A479" s="1" t="s">
        <v>1175</v>
      </c>
      <c r="B479" s="1" t="s">
        <v>1127</v>
      </c>
      <c r="C479" s="1">
        <v>8</v>
      </c>
      <c r="D479" s="18" t="s">
        <v>207</v>
      </c>
      <c r="E479" s="18" t="s">
        <v>207</v>
      </c>
      <c r="F479" s="1" t="s">
        <v>207</v>
      </c>
    </row>
    <row r="480" spans="1:6" x14ac:dyDescent="0.25">
      <c r="A480" s="1" t="s">
        <v>1176</v>
      </c>
      <c r="B480" s="1" t="s">
        <v>1177</v>
      </c>
      <c r="C480" s="1">
        <v>8</v>
      </c>
      <c r="D480" s="18" t="s">
        <v>207</v>
      </c>
      <c r="E480" s="18" t="s">
        <v>207</v>
      </c>
      <c r="F480" s="1" t="s">
        <v>207</v>
      </c>
    </row>
    <row r="481" spans="1:6" x14ac:dyDescent="0.25">
      <c r="A481" s="1" t="s">
        <v>1178</v>
      </c>
      <c r="B481" s="1" t="s">
        <v>1179</v>
      </c>
      <c r="C481" s="1">
        <v>8</v>
      </c>
      <c r="D481" s="18" t="s">
        <v>1180</v>
      </c>
      <c r="E481" s="19">
        <v>3.5900000000000001E-51</v>
      </c>
      <c r="F481" s="1" t="s">
        <v>1181</v>
      </c>
    </row>
    <row r="482" spans="1:6" x14ac:dyDescent="0.25">
      <c r="A482" s="1" t="s">
        <v>1182</v>
      </c>
      <c r="B482" s="1" t="s">
        <v>1183</v>
      </c>
      <c r="C482" s="1">
        <v>7</v>
      </c>
      <c r="D482" s="18" t="s">
        <v>1184</v>
      </c>
      <c r="E482" s="19">
        <v>9.09E-34</v>
      </c>
      <c r="F482" s="1" t="s">
        <v>1185</v>
      </c>
    </row>
    <row r="483" spans="1:6" x14ac:dyDescent="0.25">
      <c r="A483" s="1" t="s">
        <v>1186</v>
      </c>
      <c r="B483" s="1" t="s">
        <v>1187</v>
      </c>
      <c r="C483" s="1">
        <v>7</v>
      </c>
      <c r="D483" s="18" t="s">
        <v>1188</v>
      </c>
      <c r="E483" s="18">
        <v>0</v>
      </c>
      <c r="F483" s="1" t="s">
        <v>1189</v>
      </c>
    </row>
    <row r="484" spans="1:6" x14ac:dyDescent="0.25">
      <c r="A484" s="1" t="s">
        <v>1190</v>
      </c>
      <c r="B484" s="1" t="s">
        <v>1191</v>
      </c>
      <c r="C484" s="1">
        <v>7</v>
      </c>
      <c r="D484" s="18" t="s">
        <v>207</v>
      </c>
      <c r="E484" s="18" t="s">
        <v>207</v>
      </c>
      <c r="F484" s="1" t="s">
        <v>207</v>
      </c>
    </row>
    <row r="485" spans="1:6" x14ac:dyDescent="0.25">
      <c r="A485" s="1" t="s">
        <v>1192</v>
      </c>
      <c r="B485" s="1" t="s">
        <v>1193</v>
      </c>
      <c r="C485" s="1">
        <v>7</v>
      </c>
      <c r="D485" s="18" t="s">
        <v>207</v>
      </c>
      <c r="E485" s="18" t="s">
        <v>207</v>
      </c>
      <c r="F485" s="1" t="s">
        <v>207</v>
      </c>
    </row>
    <row r="486" spans="1:6" x14ac:dyDescent="0.25">
      <c r="A486" s="1" t="s">
        <v>1194</v>
      </c>
      <c r="B486" s="1" t="s">
        <v>1195</v>
      </c>
      <c r="C486" s="1">
        <v>7</v>
      </c>
      <c r="D486" s="18" t="s">
        <v>1196</v>
      </c>
      <c r="E486" s="18">
        <v>3.2</v>
      </c>
      <c r="F486" s="1" t="s">
        <v>1197</v>
      </c>
    </row>
    <row r="487" spans="1:6" x14ac:dyDescent="0.25">
      <c r="A487" s="1" t="s">
        <v>1198</v>
      </c>
      <c r="B487" s="1" t="s">
        <v>1191</v>
      </c>
      <c r="C487" s="1">
        <v>7</v>
      </c>
      <c r="D487" s="18" t="s">
        <v>207</v>
      </c>
      <c r="E487" s="18" t="s">
        <v>207</v>
      </c>
      <c r="F487" s="1" t="s">
        <v>207</v>
      </c>
    </row>
    <row r="488" spans="1:6" x14ac:dyDescent="0.25">
      <c r="A488" s="1" t="s">
        <v>1199</v>
      </c>
      <c r="B488" s="1" t="s">
        <v>1200</v>
      </c>
      <c r="C488" s="1">
        <v>7</v>
      </c>
      <c r="D488" s="18" t="s">
        <v>1201</v>
      </c>
      <c r="E488" s="19">
        <v>9.5299999999999994E-74</v>
      </c>
      <c r="F488" s="1" t="s">
        <v>1202</v>
      </c>
    </row>
    <row r="489" spans="1:6" x14ac:dyDescent="0.25">
      <c r="A489" s="1" t="s">
        <v>1203</v>
      </c>
      <c r="B489" s="1" t="s">
        <v>1204</v>
      </c>
      <c r="C489" s="1">
        <v>7</v>
      </c>
      <c r="D489" s="18" t="s">
        <v>207</v>
      </c>
      <c r="E489" s="18" t="s">
        <v>207</v>
      </c>
      <c r="F489" s="1" t="s">
        <v>207</v>
      </c>
    </row>
    <row r="490" spans="1:6" x14ac:dyDescent="0.25">
      <c r="A490" s="1" t="s">
        <v>1205</v>
      </c>
      <c r="B490" s="1" t="s">
        <v>1195</v>
      </c>
      <c r="C490" s="1">
        <v>7</v>
      </c>
      <c r="D490" s="18" t="s">
        <v>207</v>
      </c>
      <c r="E490" s="18" t="s">
        <v>207</v>
      </c>
      <c r="F490" s="1" t="s">
        <v>207</v>
      </c>
    </row>
    <row r="491" spans="1:6" x14ac:dyDescent="0.25">
      <c r="A491" s="1" t="s">
        <v>1206</v>
      </c>
      <c r="B491" s="1" t="s">
        <v>1204</v>
      </c>
      <c r="C491" s="1">
        <v>7</v>
      </c>
      <c r="D491" s="18" t="s">
        <v>207</v>
      </c>
      <c r="E491" s="18" t="s">
        <v>207</v>
      </c>
      <c r="F491" s="1" t="s">
        <v>207</v>
      </c>
    </row>
    <row r="492" spans="1:6" x14ac:dyDescent="0.25">
      <c r="A492" s="1" t="s">
        <v>1207</v>
      </c>
      <c r="B492" s="1" t="s">
        <v>1208</v>
      </c>
      <c r="C492" s="1">
        <v>7</v>
      </c>
      <c r="D492" s="18" t="s">
        <v>1209</v>
      </c>
      <c r="E492" s="19">
        <v>5.7700000000000003E-59</v>
      </c>
      <c r="F492" s="1" t="s">
        <v>1210</v>
      </c>
    </row>
    <row r="493" spans="1:6" x14ac:dyDescent="0.25">
      <c r="A493" s="1" t="s">
        <v>1211</v>
      </c>
      <c r="B493" s="1" t="s">
        <v>1212</v>
      </c>
      <c r="C493" s="1">
        <v>7</v>
      </c>
      <c r="D493" s="18" t="s">
        <v>1213</v>
      </c>
      <c r="E493" s="19">
        <v>1.6299999999999999E-19</v>
      </c>
      <c r="F493" s="1" t="s">
        <v>1214</v>
      </c>
    </row>
    <row r="494" spans="1:6" x14ac:dyDescent="0.25">
      <c r="A494" s="1" t="s">
        <v>1215</v>
      </c>
      <c r="B494" s="1" t="s">
        <v>1195</v>
      </c>
      <c r="C494" s="1">
        <v>7</v>
      </c>
      <c r="D494" s="18" t="s">
        <v>207</v>
      </c>
      <c r="E494" s="18" t="s">
        <v>207</v>
      </c>
      <c r="F494" s="1" t="s">
        <v>207</v>
      </c>
    </row>
    <row r="495" spans="1:6" x14ac:dyDescent="0.25">
      <c r="A495" s="1" t="s">
        <v>1216</v>
      </c>
      <c r="B495" s="1" t="s">
        <v>1193</v>
      </c>
      <c r="C495" s="1">
        <v>7</v>
      </c>
      <c r="D495" s="18" t="s">
        <v>1217</v>
      </c>
      <c r="E495" s="19">
        <v>2.09E-70</v>
      </c>
      <c r="F495" s="1" t="s">
        <v>1218</v>
      </c>
    </row>
    <row r="496" spans="1:6" x14ac:dyDescent="0.25">
      <c r="A496" s="1" t="s">
        <v>1219</v>
      </c>
      <c r="B496" s="1" t="s">
        <v>1193</v>
      </c>
      <c r="C496" s="1">
        <v>7</v>
      </c>
      <c r="D496" s="18" t="s">
        <v>207</v>
      </c>
      <c r="E496" s="18" t="s">
        <v>207</v>
      </c>
      <c r="F496" s="1" t="s">
        <v>207</v>
      </c>
    </row>
    <row r="497" spans="1:6" x14ac:dyDescent="0.25">
      <c r="A497" s="1" t="s">
        <v>1220</v>
      </c>
      <c r="B497" s="1" t="s">
        <v>1193</v>
      </c>
      <c r="C497" s="1">
        <v>7</v>
      </c>
      <c r="D497" s="18" t="s">
        <v>207</v>
      </c>
      <c r="E497" s="18" t="s">
        <v>207</v>
      </c>
      <c r="F497" s="1" t="s">
        <v>207</v>
      </c>
    </row>
    <row r="498" spans="1:6" x14ac:dyDescent="0.25">
      <c r="A498" s="1" t="s">
        <v>1221</v>
      </c>
      <c r="B498" s="1" t="s">
        <v>1193</v>
      </c>
      <c r="C498" s="1">
        <v>7</v>
      </c>
      <c r="D498" s="18" t="s">
        <v>207</v>
      </c>
      <c r="E498" s="18" t="s">
        <v>207</v>
      </c>
      <c r="F498" s="1" t="s">
        <v>207</v>
      </c>
    </row>
    <row r="499" spans="1:6" x14ac:dyDescent="0.25">
      <c r="A499" s="1" t="s">
        <v>1222</v>
      </c>
      <c r="B499" s="1" t="s">
        <v>1200</v>
      </c>
      <c r="C499" s="1">
        <v>7</v>
      </c>
      <c r="D499" s="18" t="s">
        <v>207</v>
      </c>
      <c r="E499" s="18" t="s">
        <v>207</v>
      </c>
      <c r="F499" s="1" t="s">
        <v>207</v>
      </c>
    </row>
    <row r="500" spans="1:6" x14ac:dyDescent="0.25">
      <c r="A500" s="1" t="s">
        <v>1223</v>
      </c>
      <c r="B500" s="1" t="s">
        <v>1224</v>
      </c>
      <c r="C500" s="1">
        <v>7</v>
      </c>
      <c r="D500" s="18" t="s">
        <v>207</v>
      </c>
      <c r="E500" s="18" t="s">
        <v>207</v>
      </c>
      <c r="F500" s="1" t="s">
        <v>207</v>
      </c>
    </row>
    <row r="501" spans="1:6" x14ac:dyDescent="0.25">
      <c r="A501" s="1" t="s">
        <v>1225</v>
      </c>
      <c r="B501" s="1" t="s">
        <v>1226</v>
      </c>
      <c r="C501" s="1">
        <v>7</v>
      </c>
      <c r="D501" s="18" t="s">
        <v>1227</v>
      </c>
      <c r="E501" s="19">
        <v>4.1300000000000003E-77</v>
      </c>
      <c r="F501" s="1" t="s">
        <v>1228</v>
      </c>
    </row>
    <row r="502" spans="1:6" x14ac:dyDescent="0.25">
      <c r="A502" s="1" t="s">
        <v>1229</v>
      </c>
      <c r="B502" s="1" t="s">
        <v>1230</v>
      </c>
      <c r="C502" s="1">
        <v>7</v>
      </c>
      <c r="D502" s="18" t="s">
        <v>1231</v>
      </c>
      <c r="E502" s="19">
        <v>9.7699999999999996E-18</v>
      </c>
      <c r="F502" s="1" t="s">
        <v>1232</v>
      </c>
    </row>
    <row r="503" spans="1:6" x14ac:dyDescent="0.25">
      <c r="A503" s="1" t="s">
        <v>1233</v>
      </c>
      <c r="B503" s="1" t="s">
        <v>1193</v>
      </c>
      <c r="C503" s="1">
        <v>7</v>
      </c>
      <c r="D503" s="18" t="s">
        <v>207</v>
      </c>
      <c r="E503" s="18" t="s">
        <v>207</v>
      </c>
      <c r="F503" s="1" t="s">
        <v>207</v>
      </c>
    </row>
    <row r="504" spans="1:6" x14ac:dyDescent="0.25">
      <c r="A504" s="1" t="s">
        <v>1234</v>
      </c>
      <c r="B504" s="1" t="s">
        <v>1193</v>
      </c>
      <c r="C504" s="1">
        <v>7</v>
      </c>
      <c r="D504" s="18" t="s">
        <v>1235</v>
      </c>
      <c r="E504" s="19">
        <v>1.07E-62</v>
      </c>
      <c r="F504" s="1" t="s">
        <v>1236</v>
      </c>
    </row>
    <row r="505" spans="1:6" x14ac:dyDescent="0.25">
      <c r="A505" s="1" t="s">
        <v>1237</v>
      </c>
      <c r="B505" s="1" t="s">
        <v>1238</v>
      </c>
      <c r="C505" s="1">
        <v>7</v>
      </c>
      <c r="D505" s="18" t="s">
        <v>207</v>
      </c>
      <c r="E505" s="18" t="s">
        <v>207</v>
      </c>
      <c r="F505" s="1" t="s">
        <v>207</v>
      </c>
    </row>
    <row r="506" spans="1:6" x14ac:dyDescent="0.25">
      <c r="A506" s="1" t="s">
        <v>1239</v>
      </c>
      <c r="B506" s="1" t="s">
        <v>1193</v>
      </c>
      <c r="C506" s="1">
        <v>7</v>
      </c>
      <c r="D506" s="18" t="s">
        <v>207</v>
      </c>
      <c r="E506" s="18" t="s">
        <v>207</v>
      </c>
      <c r="F506" s="1" t="s">
        <v>207</v>
      </c>
    </row>
    <row r="507" spans="1:6" x14ac:dyDescent="0.25">
      <c r="A507" s="1" t="s">
        <v>1240</v>
      </c>
      <c r="B507" s="1" t="s">
        <v>1241</v>
      </c>
      <c r="C507" s="1">
        <v>7</v>
      </c>
      <c r="D507" s="18" t="s">
        <v>1242</v>
      </c>
      <c r="E507" s="19">
        <v>5.8199999999999998E-5</v>
      </c>
      <c r="F507" s="1" t="s">
        <v>1243</v>
      </c>
    </row>
    <row r="508" spans="1:6" x14ac:dyDescent="0.25">
      <c r="A508" s="1" t="s">
        <v>1244</v>
      </c>
      <c r="B508" s="1" t="s">
        <v>1245</v>
      </c>
      <c r="C508" s="1">
        <v>6</v>
      </c>
      <c r="D508" s="18" t="s">
        <v>207</v>
      </c>
      <c r="E508" s="18" t="s">
        <v>207</v>
      </c>
      <c r="F508" s="1" t="s">
        <v>207</v>
      </c>
    </row>
    <row r="509" spans="1:6" x14ac:dyDescent="0.25">
      <c r="A509" s="1" t="s">
        <v>1246</v>
      </c>
      <c r="B509" s="1" t="s">
        <v>1247</v>
      </c>
      <c r="C509" s="1">
        <v>6</v>
      </c>
      <c r="D509" s="18" t="s">
        <v>207</v>
      </c>
      <c r="E509" s="18" t="s">
        <v>207</v>
      </c>
      <c r="F509" s="1" t="s">
        <v>207</v>
      </c>
    </row>
    <row r="510" spans="1:6" x14ac:dyDescent="0.25">
      <c r="A510" s="1" t="s">
        <v>1248</v>
      </c>
      <c r="B510" s="1" t="s">
        <v>1249</v>
      </c>
      <c r="C510" s="1">
        <v>6</v>
      </c>
      <c r="D510" s="18" t="s">
        <v>1250</v>
      </c>
      <c r="E510" s="18">
        <v>1.9</v>
      </c>
      <c r="F510" s="1" t="s">
        <v>1251</v>
      </c>
    </row>
    <row r="511" spans="1:6" x14ac:dyDescent="0.25">
      <c r="A511" s="1" t="s">
        <v>1252</v>
      </c>
      <c r="B511" s="1" t="s">
        <v>1247</v>
      </c>
      <c r="C511" s="1">
        <v>6</v>
      </c>
      <c r="D511" s="18" t="s">
        <v>1253</v>
      </c>
      <c r="E511" s="18">
        <v>1.2E-2</v>
      </c>
      <c r="F511" s="1" t="s">
        <v>1254</v>
      </c>
    </row>
    <row r="512" spans="1:6" x14ac:dyDescent="0.25">
      <c r="A512" s="1" t="s">
        <v>1255</v>
      </c>
      <c r="B512" s="1" t="s">
        <v>1249</v>
      </c>
      <c r="C512" s="1">
        <v>6</v>
      </c>
      <c r="D512" s="18" t="s">
        <v>1256</v>
      </c>
      <c r="E512" s="18">
        <v>7.1</v>
      </c>
      <c r="F512" s="1" t="s">
        <v>1257</v>
      </c>
    </row>
    <row r="513" spans="1:6" x14ac:dyDescent="0.25">
      <c r="A513" s="1" t="s">
        <v>1258</v>
      </c>
      <c r="B513" s="1" t="s">
        <v>1259</v>
      </c>
      <c r="C513" s="1">
        <v>6</v>
      </c>
      <c r="D513" s="18" t="s">
        <v>1260</v>
      </c>
      <c r="E513" s="18">
        <v>0</v>
      </c>
      <c r="F513" s="1" t="s">
        <v>1261</v>
      </c>
    </row>
    <row r="514" spans="1:6" x14ac:dyDescent="0.25">
      <c r="A514" s="1" t="s">
        <v>1262</v>
      </c>
      <c r="B514" s="1" t="s">
        <v>1259</v>
      </c>
      <c r="C514" s="1">
        <v>6</v>
      </c>
      <c r="D514" s="18" t="s">
        <v>1263</v>
      </c>
      <c r="E514" s="18">
        <v>0.41</v>
      </c>
      <c r="F514" s="1" t="s">
        <v>1264</v>
      </c>
    </row>
    <row r="515" spans="1:6" x14ac:dyDescent="0.25">
      <c r="A515" s="1" t="s">
        <v>1265</v>
      </c>
      <c r="B515" s="1" t="s">
        <v>1259</v>
      </c>
      <c r="C515" s="1">
        <v>6</v>
      </c>
      <c r="D515" s="18" t="s">
        <v>207</v>
      </c>
      <c r="E515" s="18" t="s">
        <v>207</v>
      </c>
      <c r="F515" s="1" t="s">
        <v>207</v>
      </c>
    </row>
    <row r="516" spans="1:6" x14ac:dyDescent="0.25">
      <c r="A516" s="1" t="s">
        <v>1266</v>
      </c>
      <c r="B516" s="1" t="s">
        <v>1245</v>
      </c>
      <c r="C516" s="1">
        <v>6</v>
      </c>
      <c r="D516" s="18" t="s">
        <v>207</v>
      </c>
      <c r="E516" s="18" t="s">
        <v>207</v>
      </c>
      <c r="F516" s="1" t="s">
        <v>207</v>
      </c>
    </row>
    <row r="517" spans="1:6" x14ac:dyDescent="0.25">
      <c r="A517" s="1" t="s">
        <v>1267</v>
      </c>
      <c r="B517" s="1" t="s">
        <v>1268</v>
      </c>
      <c r="C517" s="1">
        <v>6</v>
      </c>
      <c r="D517" s="18" t="s">
        <v>207</v>
      </c>
      <c r="E517" s="18" t="s">
        <v>207</v>
      </c>
      <c r="F517" s="1" t="s">
        <v>207</v>
      </c>
    </row>
    <row r="518" spans="1:6" x14ac:dyDescent="0.25">
      <c r="A518" s="1" t="s">
        <v>1269</v>
      </c>
      <c r="B518" s="1" t="s">
        <v>1249</v>
      </c>
      <c r="C518" s="1">
        <v>6</v>
      </c>
      <c r="D518" s="18" t="s">
        <v>1270</v>
      </c>
      <c r="E518" s="19">
        <v>1.4500000000000001E-35</v>
      </c>
      <c r="F518" s="1" t="s">
        <v>1271</v>
      </c>
    </row>
    <row r="519" spans="1:6" x14ac:dyDescent="0.25">
      <c r="A519" s="1" t="s">
        <v>1272</v>
      </c>
      <c r="B519" s="1" t="s">
        <v>1273</v>
      </c>
      <c r="C519" s="1">
        <v>6</v>
      </c>
      <c r="D519" s="18" t="s">
        <v>207</v>
      </c>
      <c r="E519" s="18" t="s">
        <v>207</v>
      </c>
      <c r="F519" s="1" t="s">
        <v>207</v>
      </c>
    </row>
    <row r="520" spans="1:6" x14ac:dyDescent="0.25">
      <c r="A520" s="1" t="s">
        <v>1274</v>
      </c>
      <c r="B520" s="1" t="s">
        <v>1275</v>
      </c>
      <c r="C520" s="1">
        <v>6</v>
      </c>
      <c r="D520" s="18" t="s">
        <v>1276</v>
      </c>
      <c r="E520" s="18">
        <v>0.25</v>
      </c>
      <c r="F520" s="1" t="s">
        <v>1277</v>
      </c>
    </row>
    <row r="521" spans="1:6" x14ac:dyDescent="0.25">
      <c r="A521" s="1" t="s">
        <v>1278</v>
      </c>
      <c r="B521" s="1" t="s">
        <v>1279</v>
      </c>
      <c r="C521" s="1">
        <v>6</v>
      </c>
      <c r="D521" s="18" t="s">
        <v>207</v>
      </c>
      <c r="E521" s="18" t="s">
        <v>207</v>
      </c>
      <c r="F521" s="1" t="s">
        <v>207</v>
      </c>
    </row>
    <row r="522" spans="1:6" x14ac:dyDescent="0.25">
      <c r="A522" s="1" t="s">
        <v>1280</v>
      </c>
      <c r="B522" s="1" t="s">
        <v>1245</v>
      </c>
      <c r="C522" s="1">
        <v>6</v>
      </c>
      <c r="D522" s="18" t="s">
        <v>1281</v>
      </c>
      <c r="E522" s="19">
        <v>7.5099999999999999E-78</v>
      </c>
      <c r="F522" s="1" t="s">
        <v>1282</v>
      </c>
    </row>
    <row r="523" spans="1:6" x14ac:dyDescent="0.25">
      <c r="A523" s="1" t="s">
        <v>1283</v>
      </c>
      <c r="B523" s="1" t="s">
        <v>1249</v>
      </c>
      <c r="C523" s="1">
        <v>6</v>
      </c>
      <c r="D523" s="18" t="s">
        <v>207</v>
      </c>
      <c r="E523" s="18" t="s">
        <v>207</v>
      </c>
      <c r="F523" s="1" t="s">
        <v>207</v>
      </c>
    </row>
    <row r="524" spans="1:6" x14ac:dyDescent="0.25">
      <c r="A524" s="1" t="s">
        <v>1284</v>
      </c>
      <c r="B524" s="1" t="s">
        <v>1285</v>
      </c>
      <c r="C524" s="1">
        <v>6</v>
      </c>
      <c r="D524" s="18" t="s">
        <v>1286</v>
      </c>
      <c r="E524" s="19">
        <v>6.9599999999999999E-7</v>
      </c>
      <c r="F524" s="1" t="s">
        <v>1287</v>
      </c>
    </row>
    <row r="525" spans="1:6" x14ac:dyDescent="0.25">
      <c r="A525" s="1" t="s">
        <v>1288</v>
      </c>
      <c r="B525" s="1" t="s">
        <v>1289</v>
      </c>
      <c r="C525" s="1">
        <v>6</v>
      </c>
      <c r="D525" s="18" t="s">
        <v>207</v>
      </c>
      <c r="E525" s="18" t="s">
        <v>207</v>
      </c>
      <c r="F525" s="1" t="s">
        <v>207</v>
      </c>
    </row>
    <row r="526" spans="1:6" x14ac:dyDescent="0.25">
      <c r="A526" s="1" t="s">
        <v>1290</v>
      </c>
      <c r="B526" s="1" t="s">
        <v>1249</v>
      </c>
      <c r="C526" s="1">
        <v>6</v>
      </c>
      <c r="D526" s="18" t="s">
        <v>1291</v>
      </c>
      <c r="E526" s="19">
        <v>1.9800000000000001E-14</v>
      </c>
      <c r="F526" s="1" t="s">
        <v>1292</v>
      </c>
    </row>
    <row r="527" spans="1:6" x14ac:dyDescent="0.25">
      <c r="A527" s="1" t="s">
        <v>1293</v>
      </c>
      <c r="B527" s="1" t="s">
        <v>1259</v>
      </c>
      <c r="C527" s="1">
        <v>6</v>
      </c>
      <c r="D527" s="18" t="s">
        <v>1294</v>
      </c>
      <c r="E527" s="18">
        <v>1.9</v>
      </c>
      <c r="F527" s="1" t="s">
        <v>1295</v>
      </c>
    </row>
    <row r="528" spans="1:6" x14ac:dyDescent="0.25">
      <c r="A528" s="1" t="s">
        <v>1296</v>
      </c>
      <c r="B528" s="1" t="s">
        <v>1245</v>
      </c>
      <c r="C528" s="1">
        <v>6</v>
      </c>
      <c r="D528" s="18" t="s">
        <v>207</v>
      </c>
      <c r="E528" s="18" t="s">
        <v>207</v>
      </c>
      <c r="F528" s="1" t="s">
        <v>207</v>
      </c>
    </row>
    <row r="529" spans="1:6" x14ac:dyDescent="0.25">
      <c r="A529" s="1" t="s">
        <v>1297</v>
      </c>
      <c r="B529" s="1" t="s">
        <v>1245</v>
      </c>
      <c r="C529" s="1">
        <v>6</v>
      </c>
      <c r="D529" s="18" t="s">
        <v>1298</v>
      </c>
      <c r="E529" s="19">
        <v>6.0300000000000005E-35</v>
      </c>
      <c r="F529" s="1" t="s">
        <v>1299</v>
      </c>
    </row>
    <row r="530" spans="1:6" x14ac:dyDescent="0.25">
      <c r="A530" s="1" t="s">
        <v>1300</v>
      </c>
      <c r="B530" s="1" t="s">
        <v>1301</v>
      </c>
      <c r="C530" s="1">
        <v>6</v>
      </c>
      <c r="D530" s="18" t="s">
        <v>1302</v>
      </c>
      <c r="E530" s="19">
        <v>3.5299999999999999E-71</v>
      </c>
      <c r="F530" s="1" t="s">
        <v>1303</v>
      </c>
    </row>
    <row r="531" spans="1:6" x14ac:dyDescent="0.25">
      <c r="A531" s="1" t="s">
        <v>1304</v>
      </c>
      <c r="B531" s="1" t="s">
        <v>1305</v>
      </c>
      <c r="C531" s="1">
        <v>6</v>
      </c>
      <c r="D531" s="18" t="s">
        <v>1306</v>
      </c>
      <c r="E531" s="19">
        <v>3.6899999999999998E-157</v>
      </c>
      <c r="F531" s="1" t="s">
        <v>1307</v>
      </c>
    </row>
    <row r="532" spans="1:6" x14ac:dyDescent="0.25">
      <c r="A532" s="1" t="s">
        <v>1308</v>
      </c>
      <c r="B532" s="1" t="s">
        <v>1245</v>
      </c>
      <c r="C532" s="1">
        <v>6</v>
      </c>
      <c r="D532" s="18" t="s">
        <v>1309</v>
      </c>
      <c r="E532" s="18">
        <v>0.28000000000000003</v>
      </c>
      <c r="F532" s="1" t="s">
        <v>1310</v>
      </c>
    </row>
    <row r="533" spans="1:6" x14ac:dyDescent="0.25">
      <c r="A533" s="1" t="s">
        <v>1311</v>
      </c>
      <c r="B533" s="1" t="s">
        <v>1245</v>
      </c>
      <c r="C533" s="1">
        <v>6</v>
      </c>
      <c r="D533" s="18" t="s">
        <v>1312</v>
      </c>
      <c r="E533" s="19">
        <v>1.8699999999999999E-126</v>
      </c>
      <c r="F533" s="1" t="s">
        <v>1313</v>
      </c>
    </row>
    <row r="534" spans="1:6" x14ac:dyDescent="0.25">
      <c r="A534" s="1" t="s">
        <v>1314</v>
      </c>
      <c r="B534" s="1" t="s">
        <v>1245</v>
      </c>
      <c r="C534" s="1">
        <v>6</v>
      </c>
      <c r="D534" s="18" t="s">
        <v>207</v>
      </c>
      <c r="E534" s="18" t="s">
        <v>207</v>
      </c>
      <c r="F534" s="1" t="s">
        <v>207</v>
      </c>
    </row>
    <row r="535" spans="1:6" x14ac:dyDescent="0.25">
      <c r="A535" s="1" t="s">
        <v>1315</v>
      </c>
      <c r="B535" s="1" t="s">
        <v>1249</v>
      </c>
      <c r="C535" s="1">
        <v>6</v>
      </c>
      <c r="D535" s="18" t="s">
        <v>207</v>
      </c>
      <c r="E535" s="18" t="s">
        <v>207</v>
      </c>
      <c r="F535" s="1" t="s">
        <v>207</v>
      </c>
    </row>
    <row r="536" spans="1:6" x14ac:dyDescent="0.25">
      <c r="A536" s="1" t="s">
        <v>1316</v>
      </c>
      <c r="B536" s="1" t="s">
        <v>1275</v>
      </c>
      <c r="C536" s="1">
        <v>6</v>
      </c>
      <c r="D536" s="18" t="s">
        <v>207</v>
      </c>
      <c r="E536" s="18" t="s">
        <v>207</v>
      </c>
      <c r="F536" s="1" t="s">
        <v>207</v>
      </c>
    </row>
    <row r="537" spans="1:6" x14ac:dyDescent="0.25">
      <c r="A537" s="1" t="s">
        <v>1317</v>
      </c>
      <c r="B537" s="1" t="s">
        <v>1318</v>
      </c>
      <c r="C537" s="1">
        <v>6</v>
      </c>
      <c r="D537" s="18" t="s">
        <v>998</v>
      </c>
      <c r="E537" s="18">
        <v>0</v>
      </c>
      <c r="F537" s="1" t="s">
        <v>999</v>
      </c>
    </row>
    <row r="538" spans="1:6" x14ac:dyDescent="0.25">
      <c r="A538" s="1" t="s">
        <v>1319</v>
      </c>
      <c r="B538" s="1" t="s">
        <v>1320</v>
      </c>
      <c r="C538" s="1">
        <v>5</v>
      </c>
      <c r="D538" s="18" t="s">
        <v>1321</v>
      </c>
      <c r="E538" s="19">
        <v>1.38E-11</v>
      </c>
      <c r="F538" s="1" t="s">
        <v>1322</v>
      </c>
    </row>
    <row r="539" spans="1:6" x14ac:dyDescent="0.25">
      <c r="A539" s="1" t="s">
        <v>1323</v>
      </c>
      <c r="B539" s="1" t="s">
        <v>1320</v>
      </c>
      <c r="C539" s="1">
        <v>5</v>
      </c>
      <c r="D539" s="18" t="s">
        <v>207</v>
      </c>
      <c r="E539" s="18" t="s">
        <v>207</v>
      </c>
      <c r="F539" s="1" t="s">
        <v>207</v>
      </c>
    </row>
    <row r="540" spans="1:6" x14ac:dyDescent="0.25">
      <c r="A540" s="1" t="s">
        <v>1324</v>
      </c>
      <c r="B540" s="1" t="s">
        <v>1320</v>
      </c>
      <c r="C540" s="1">
        <v>5</v>
      </c>
      <c r="D540" s="18" t="s">
        <v>207</v>
      </c>
      <c r="E540" s="18" t="s">
        <v>207</v>
      </c>
      <c r="F540" s="1" t="s">
        <v>207</v>
      </c>
    </row>
    <row r="541" spans="1:6" x14ac:dyDescent="0.25">
      <c r="A541" s="1" t="s">
        <v>1325</v>
      </c>
      <c r="B541" s="1" t="s">
        <v>1326</v>
      </c>
      <c r="C541" s="1">
        <v>5</v>
      </c>
      <c r="D541" s="18" t="s">
        <v>1327</v>
      </c>
      <c r="E541" s="18">
        <v>0.55000000000000004</v>
      </c>
      <c r="F541" s="1" t="s">
        <v>1328</v>
      </c>
    </row>
    <row r="542" spans="1:6" x14ac:dyDescent="0.25">
      <c r="A542" s="1" t="s">
        <v>1329</v>
      </c>
      <c r="B542" s="1" t="s">
        <v>1320</v>
      </c>
      <c r="C542" s="1">
        <v>5</v>
      </c>
      <c r="D542" s="18" t="s">
        <v>1330</v>
      </c>
      <c r="E542" s="19">
        <v>1.01E-43</v>
      </c>
      <c r="F542" s="1" t="s">
        <v>1331</v>
      </c>
    </row>
    <row r="543" spans="1:6" x14ac:dyDescent="0.25">
      <c r="A543" s="1" t="s">
        <v>1332</v>
      </c>
      <c r="B543" s="1" t="s">
        <v>1320</v>
      </c>
      <c r="C543" s="1">
        <v>5</v>
      </c>
      <c r="D543" s="18" t="s">
        <v>1333</v>
      </c>
      <c r="E543" s="19">
        <v>1.3399999999999999E-23</v>
      </c>
      <c r="F543" s="1" t="s">
        <v>1334</v>
      </c>
    </row>
    <row r="544" spans="1:6" x14ac:dyDescent="0.25">
      <c r="A544" s="1" t="s">
        <v>1335</v>
      </c>
      <c r="B544" s="1" t="s">
        <v>1320</v>
      </c>
      <c r="C544" s="1">
        <v>5</v>
      </c>
      <c r="D544" s="18" t="s">
        <v>207</v>
      </c>
      <c r="E544" s="18" t="s">
        <v>207</v>
      </c>
      <c r="F544" s="1" t="s">
        <v>207</v>
      </c>
    </row>
    <row r="545" spans="1:6" x14ac:dyDescent="0.25">
      <c r="A545" s="1" t="s">
        <v>1336</v>
      </c>
      <c r="B545" s="1" t="s">
        <v>1320</v>
      </c>
      <c r="C545" s="1">
        <v>5</v>
      </c>
      <c r="D545" s="18" t="s">
        <v>649</v>
      </c>
      <c r="E545" s="19">
        <v>4.02E-27</v>
      </c>
      <c r="F545" s="1" t="s">
        <v>650</v>
      </c>
    </row>
    <row r="546" spans="1:6" x14ac:dyDescent="0.25">
      <c r="A546" s="1" t="s">
        <v>1337</v>
      </c>
      <c r="B546" s="1" t="s">
        <v>1320</v>
      </c>
      <c r="C546" s="1">
        <v>5</v>
      </c>
      <c r="D546" s="18" t="s">
        <v>207</v>
      </c>
      <c r="E546" s="18" t="s">
        <v>207</v>
      </c>
      <c r="F546" s="1" t="s">
        <v>207</v>
      </c>
    </row>
    <row r="547" spans="1:6" x14ac:dyDescent="0.25">
      <c r="A547" s="1" t="s">
        <v>1338</v>
      </c>
      <c r="B547" s="1" t="s">
        <v>1320</v>
      </c>
      <c r="C547" s="1">
        <v>5</v>
      </c>
      <c r="D547" s="18" t="s">
        <v>1339</v>
      </c>
      <c r="E547" s="18">
        <v>4.2999999999999997E-2</v>
      </c>
      <c r="F547" s="1" t="s">
        <v>1340</v>
      </c>
    </row>
    <row r="548" spans="1:6" x14ac:dyDescent="0.25">
      <c r="A548" s="1" t="s">
        <v>1341</v>
      </c>
      <c r="B548" s="1" t="s">
        <v>1320</v>
      </c>
      <c r="C548" s="1">
        <v>5</v>
      </c>
      <c r="D548" s="18" t="s">
        <v>207</v>
      </c>
      <c r="E548" s="18" t="s">
        <v>207</v>
      </c>
      <c r="F548" s="1" t="s">
        <v>207</v>
      </c>
    </row>
    <row r="549" spans="1:6" x14ac:dyDescent="0.25">
      <c r="A549" s="1" t="s">
        <v>1342</v>
      </c>
      <c r="B549" s="1" t="s">
        <v>1320</v>
      </c>
      <c r="C549" s="1">
        <v>5</v>
      </c>
      <c r="D549" s="18" t="s">
        <v>1343</v>
      </c>
      <c r="E549" s="19">
        <v>1.5099999999999999E-5</v>
      </c>
      <c r="F549" s="1" t="s">
        <v>1344</v>
      </c>
    </row>
    <row r="550" spans="1:6" x14ac:dyDescent="0.25">
      <c r="A550" s="1" t="s">
        <v>1345</v>
      </c>
      <c r="B550" s="1" t="s">
        <v>1320</v>
      </c>
      <c r="C550" s="1">
        <v>5</v>
      </c>
      <c r="D550" s="18" t="s">
        <v>207</v>
      </c>
      <c r="E550" s="18" t="s">
        <v>207</v>
      </c>
      <c r="F550" s="1" t="s">
        <v>207</v>
      </c>
    </row>
    <row r="551" spans="1:6" x14ac:dyDescent="0.25">
      <c r="A551" s="1" t="s">
        <v>1346</v>
      </c>
      <c r="B551" s="1" t="s">
        <v>1320</v>
      </c>
      <c r="C551" s="1">
        <v>5</v>
      </c>
      <c r="D551" s="18" t="s">
        <v>1347</v>
      </c>
      <c r="E551" s="19">
        <v>3.3399999999999998E-17</v>
      </c>
      <c r="F551" s="1" t="s">
        <v>1348</v>
      </c>
    </row>
    <row r="552" spans="1:6" x14ac:dyDescent="0.25">
      <c r="A552" s="1" t="s">
        <v>1349</v>
      </c>
      <c r="B552" s="1" t="s">
        <v>1320</v>
      </c>
      <c r="C552" s="1">
        <v>5</v>
      </c>
      <c r="D552" s="18" t="s">
        <v>207</v>
      </c>
      <c r="E552" s="18" t="s">
        <v>207</v>
      </c>
      <c r="F552" s="1" t="s">
        <v>207</v>
      </c>
    </row>
    <row r="553" spans="1:6" x14ac:dyDescent="0.25">
      <c r="A553" s="1" t="s">
        <v>1350</v>
      </c>
      <c r="B553" s="1" t="s">
        <v>1320</v>
      </c>
      <c r="C553" s="1">
        <v>5</v>
      </c>
      <c r="D553" s="18" t="s">
        <v>207</v>
      </c>
      <c r="E553" s="18" t="s">
        <v>207</v>
      </c>
      <c r="F553" s="1" t="s">
        <v>207</v>
      </c>
    </row>
    <row r="554" spans="1:6" x14ac:dyDescent="0.25">
      <c r="A554" s="1" t="s">
        <v>1351</v>
      </c>
      <c r="B554" s="1" t="s">
        <v>1352</v>
      </c>
      <c r="C554" s="1">
        <v>5</v>
      </c>
      <c r="D554" s="18" t="s">
        <v>1353</v>
      </c>
      <c r="E554" s="19">
        <v>7.7000000000000008E-6</v>
      </c>
      <c r="F554" s="1" t="s">
        <v>1354</v>
      </c>
    </row>
    <row r="555" spans="1:6" x14ac:dyDescent="0.25">
      <c r="A555" s="1" t="s">
        <v>1355</v>
      </c>
      <c r="B555" s="1" t="s">
        <v>1320</v>
      </c>
      <c r="C555" s="1">
        <v>5</v>
      </c>
      <c r="D555" s="18" t="s">
        <v>207</v>
      </c>
      <c r="E555" s="18" t="s">
        <v>207</v>
      </c>
      <c r="F555" s="1" t="s">
        <v>207</v>
      </c>
    </row>
    <row r="556" spans="1:6" x14ac:dyDescent="0.25">
      <c r="A556" s="1" t="s">
        <v>1356</v>
      </c>
      <c r="B556" s="1" t="s">
        <v>1320</v>
      </c>
      <c r="C556" s="1">
        <v>5</v>
      </c>
      <c r="D556" s="18" t="s">
        <v>1357</v>
      </c>
      <c r="E556" s="19">
        <v>9.16E-7</v>
      </c>
      <c r="F556" s="1" t="s">
        <v>1358</v>
      </c>
    </row>
    <row r="557" spans="1:6" x14ac:dyDescent="0.25">
      <c r="A557" s="1" t="s">
        <v>1359</v>
      </c>
      <c r="B557" s="1" t="s">
        <v>1320</v>
      </c>
      <c r="C557" s="1">
        <v>5</v>
      </c>
      <c r="D557" s="18" t="s">
        <v>207</v>
      </c>
      <c r="E557" s="18" t="s">
        <v>207</v>
      </c>
      <c r="F557" s="1" t="s">
        <v>207</v>
      </c>
    </row>
    <row r="558" spans="1:6" x14ac:dyDescent="0.25">
      <c r="A558" s="1" t="s">
        <v>1360</v>
      </c>
      <c r="B558" s="1" t="s">
        <v>1320</v>
      </c>
      <c r="C558" s="1">
        <v>5</v>
      </c>
      <c r="D558" s="18" t="s">
        <v>207</v>
      </c>
      <c r="E558" s="18" t="s">
        <v>207</v>
      </c>
      <c r="F558" s="1" t="s">
        <v>207</v>
      </c>
    </row>
    <row r="559" spans="1:6" x14ac:dyDescent="0.25">
      <c r="A559" s="1" t="s">
        <v>1361</v>
      </c>
      <c r="B559" s="1" t="s">
        <v>1320</v>
      </c>
      <c r="C559" s="1">
        <v>5</v>
      </c>
      <c r="D559" s="18" t="s">
        <v>1362</v>
      </c>
      <c r="E559" s="18">
        <v>0.16</v>
      </c>
      <c r="F559" s="1" t="s">
        <v>1363</v>
      </c>
    </row>
    <row r="560" spans="1:6" x14ac:dyDescent="0.25">
      <c r="A560" s="1" t="s">
        <v>1364</v>
      </c>
      <c r="B560" s="1" t="s">
        <v>1326</v>
      </c>
      <c r="C560" s="1">
        <v>5</v>
      </c>
      <c r="D560" s="18" t="s">
        <v>1365</v>
      </c>
      <c r="E560" s="18">
        <v>1.5</v>
      </c>
      <c r="F560" s="1" t="s">
        <v>1366</v>
      </c>
    </row>
    <row r="561" spans="1:6" x14ac:dyDescent="0.25">
      <c r="A561" s="1" t="s">
        <v>1367</v>
      </c>
      <c r="B561" s="1" t="s">
        <v>1320</v>
      </c>
      <c r="C561" s="1">
        <v>5</v>
      </c>
      <c r="D561" s="18" t="s">
        <v>1368</v>
      </c>
      <c r="E561" s="18">
        <v>0.36</v>
      </c>
      <c r="F561" s="1" t="s">
        <v>1369</v>
      </c>
    </row>
    <row r="562" spans="1:6" x14ac:dyDescent="0.25">
      <c r="A562" s="1" t="s">
        <v>1370</v>
      </c>
      <c r="B562" s="1" t="s">
        <v>1320</v>
      </c>
      <c r="C562" s="1">
        <v>5</v>
      </c>
      <c r="D562" s="18" t="s">
        <v>1371</v>
      </c>
      <c r="E562" s="19">
        <v>7.0300000000000002E-78</v>
      </c>
      <c r="F562" s="1" t="s">
        <v>1372</v>
      </c>
    </row>
    <row r="563" spans="1:6" x14ac:dyDescent="0.25">
      <c r="A563" s="1" t="s">
        <v>1373</v>
      </c>
      <c r="B563" s="1" t="s">
        <v>1320</v>
      </c>
      <c r="C563" s="1">
        <v>5</v>
      </c>
      <c r="D563" s="18" t="s">
        <v>207</v>
      </c>
      <c r="E563" s="18" t="s">
        <v>207</v>
      </c>
      <c r="F563" s="1" t="s">
        <v>207</v>
      </c>
    </row>
    <row r="564" spans="1:6" x14ac:dyDescent="0.25">
      <c r="A564" s="1" t="s">
        <v>1374</v>
      </c>
      <c r="B564" s="1" t="s">
        <v>1320</v>
      </c>
      <c r="C564" s="1">
        <v>5</v>
      </c>
      <c r="D564" s="18" t="s">
        <v>1375</v>
      </c>
      <c r="E564" s="19">
        <v>4.0600000000000001E-6</v>
      </c>
      <c r="F564" s="1" t="s">
        <v>1376</v>
      </c>
    </row>
    <row r="565" spans="1:6" x14ac:dyDescent="0.25">
      <c r="A565" s="1" t="s">
        <v>1377</v>
      </c>
      <c r="B565" s="1" t="s">
        <v>1320</v>
      </c>
      <c r="C565" s="1">
        <v>5</v>
      </c>
      <c r="D565" s="18" t="s">
        <v>207</v>
      </c>
      <c r="E565" s="18" t="s">
        <v>207</v>
      </c>
      <c r="F565" s="1" t="s">
        <v>207</v>
      </c>
    </row>
    <row r="566" spans="1:6" x14ac:dyDescent="0.25">
      <c r="A566" s="1" t="s">
        <v>1378</v>
      </c>
      <c r="B566" s="1" t="s">
        <v>1320</v>
      </c>
      <c r="C566" s="1">
        <v>5</v>
      </c>
      <c r="D566" s="18" t="s">
        <v>207</v>
      </c>
      <c r="E566" s="18" t="s">
        <v>207</v>
      </c>
      <c r="F566" s="1" t="s">
        <v>207</v>
      </c>
    </row>
    <row r="567" spans="1:6" x14ac:dyDescent="0.25">
      <c r="A567" s="1" t="s">
        <v>1379</v>
      </c>
      <c r="B567" s="1" t="s">
        <v>1320</v>
      </c>
      <c r="C567" s="1">
        <v>5</v>
      </c>
      <c r="D567" s="18" t="s">
        <v>207</v>
      </c>
      <c r="E567" s="18" t="s">
        <v>207</v>
      </c>
      <c r="F567" s="1" t="s">
        <v>207</v>
      </c>
    </row>
    <row r="568" spans="1:6" x14ac:dyDescent="0.25">
      <c r="A568" s="1" t="s">
        <v>1380</v>
      </c>
      <c r="B568" s="1" t="s">
        <v>1320</v>
      </c>
      <c r="C568" s="1">
        <v>5</v>
      </c>
      <c r="D568" s="18" t="s">
        <v>207</v>
      </c>
      <c r="E568" s="18" t="s">
        <v>207</v>
      </c>
      <c r="F568" s="1" t="s">
        <v>207</v>
      </c>
    </row>
    <row r="569" spans="1:6" x14ac:dyDescent="0.25">
      <c r="A569" s="1" t="s">
        <v>1381</v>
      </c>
      <c r="B569" s="1" t="s">
        <v>1320</v>
      </c>
      <c r="C569" s="1">
        <v>5</v>
      </c>
      <c r="D569" s="18" t="s">
        <v>1382</v>
      </c>
      <c r="E569" s="18">
        <v>5.0000000000000001E-3</v>
      </c>
      <c r="F569" s="1" t="s">
        <v>1383</v>
      </c>
    </row>
    <row r="570" spans="1:6" x14ac:dyDescent="0.25">
      <c r="A570" s="1" t="s">
        <v>1384</v>
      </c>
      <c r="B570" s="1" t="s">
        <v>1320</v>
      </c>
      <c r="C570" s="1">
        <v>5</v>
      </c>
      <c r="D570" s="18" t="s">
        <v>1385</v>
      </c>
      <c r="E570" s="19">
        <v>1.84E-13</v>
      </c>
      <c r="F570" s="1" t="s">
        <v>1386</v>
      </c>
    </row>
    <row r="571" spans="1:6" x14ac:dyDescent="0.25">
      <c r="A571" s="1" t="s">
        <v>1387</v>
      </c>
      <c r="B571" s="1" t="s">
        <v>1320</v>
      </c>
      <c r="C571" s="1">
        <v>5</v>
      </c>
      <c r="D571" s="18" t="s">
        <v>207</v>
      </c>
      <c r="E571" s="18" t="s">
        <v>207</v>
      </c>
      <c r="F571" s="1" t="s">
        <v>207</v>
      </c>
    </row>
    <row r="572" spans="1:6" x14ac:dyDescent="0.25">
      <c r="A572" s="1" t="s">
        <v>1388</v>
      </c>
      <c r="B572" s="1" t="s">
        <v>1320</v>
      </c>
      <c r="C572" s="1">
        <v>5</v>
      </c>
      <c r="D572" s="18" t="s">
        <v>207</v>
      </c>
      <c r="E572" s="18" t="s">
        <v>207</v>
      </c>
      <c r="F572" s="1" t="s">
        <v>207</v>
      </c>
    </row>
    <row r="573" spans="1:6" x14ac:dyDescent="0.25">
      <c r="A573" s="1" t="s">
        <v>1389</v>
      </c>
      <c r="B573" s="1" t="s">
        <v>1320</v>
      </c>
      <c r="C573" s="1">
        <v>5</v>
      </c>
      <c r="D573" s="18" t="s">
        <v>1390</v>
      </c>
      <c r="E573" s="19">
        <v>1.92E-17</v>
      </c>
      <c r="F573" s="1" t="s">
        <v>1391</v>
      </c>
    </row>
    <row r="574" spans="1:6" x14ac:dyDescent="0.25">
      <c r="A574" s="1" t="s">
        <v>1392</v>
      </c>
      <c r="B574" s="1" t="s">
        <v>1320</v>
      </c>
      <c r="C574" s="1">
        <v>5</v>
      </c>
      <c r="D574" s="18" t="s">
        <v>207</v>
      </c>
      <c r="E574" s="18" t="s">
        <v>207</v>
      </c>
      <c r="F574" s="1" t="s">
        <v>207</v>
      </c>
    </row>
    <row r="575" spans="1:6" x14ac:dyDescent="0.25">
      <c r="A575" s="1" t="s">
        <v>1393</v>
      </c>
      <c r="B575" s="1" t="s">
        <v>1394</v>
      </c>
      <c r="C575" s="1">
        <v>5</v>
      </c>
      <c r="D575" s="18" t="s">
        <v>1395</v>
      </c>
      <c r="E575" s="19">
        <v>1.3700000000000001E-78</v>
      </c>
      <c r="F575" s="1" t="s">
        <v>772</v>
      </c>
    </row>
    <row r="576" spans="1:6" x14ac:dyDescent="0.25">
      <c r="A576" s="1" t="s">
        <v>1396</v>
      </c>
      <c r="B576" s="1" t="s">
        <v>1320</v>
      </c>
      <c r="C576" s="1">
        <v>5</v>
      </c>
      <c r="D576" s="18" t="s">
        <v>207</v>
      </c>
      <c r="E576" s="18" t="s">
        <v>207</v>
      </c>
      <c r="F576" s="1" t="s">
        <v>207</v>
      </c>
    </row>
    <row r="577" spans="1:6" x14ac:dyDescent="0.25">
      <c r="A577" s="1" t="s">
        <v>1397</v>
      </c>
      <c r="B577" s="1" t="s">
        <v>1320</v>
      </c>
      <c r="C577" s="1">
        <v>5</v>
      </c>
      <c r="D577" s="18" t="s">
        <v>207</v>
      </c>
      <c r="E577" s="18" t="s">
        <v>207</v>
      </c>
      <c r="F577" s="1" t="s">
        <v>207</v>
      </c>
    </row>
    <row r="578" spans="1:6" x14ac:dyDescent="0.25">
      <c r="A578" s="1" t="s">
        <v>1398</v>
      </c>
      <c r="B578" s="1" t="s">
        <v>1320</v>
      </c>
      <c r="C578" s="1">
        <v>5</v>
      </c>
      <c r="D578" s="18" t="s">
        <v>207</v>
      </c>
      <c r="E578" s="18" t="s">
        <v>207</v>
      </c>
      <c r="F578" s="1" t="s">
        <v>207</v>
      </c>
    </row>
    <row r="579" spans="1:6" x14ac:dyDescent="0.25">
      <c r="A579" s="1" t="s">
        <v>1399</v>
      </c>
      <c r="B579" s="1" t="s">
        <v>1320</v>
      </c>
      <c r="C579" s="1">
        <v>5</v>
      </c>
      <c r="D579" s="18" t="s">
        <v>207</v>
      </c>
      <c r="E579" s="18" t="s">
        <v>207</v>
      </c>
      <c r="F579" s="1" t="s">
        <v>207</v>
      </c>
    </row>
    <row r="580" spans="1:6" x14ac:dyDescent="0.25">
      <c r="A580" s="1" t="s">
        <v>1400</v>
      </c>
      <c r="B580" s="1" t="s">
        <v>1320</v>
      </c>
      <c r="C580" s="1">
        <v>5</v>
      </c>
      <c r="D580" s="18" t="s">
        <v>207</v>
      </c>
      <c r="E580" s="18" t="s">
        <v>207</v>
      </c>
      <c r="F580" s="1" t="s">
        <v>207</v>
      </c>
    </row>
    <row r="581" spans="1:6" x14ac:dyDescent="0.25">
      <c r="A581" s="1" t="s">
        <v>1401</v>
      </c>
      <c r="B581" s="1" t="s">
        <v>1320</v>
      </c>
      <c r="C581" s="1">
        <v>5</v>
      </c>
      <c r="D581" s="18" t="s">
        <v>207</v>
      </c>
      <c r="E581" s="18" t="s">
        <v>207</v>
      </c>
      <c r="F581" s="1" t="s">
        <v>207</v>
      </c>
    </row>
    <row r="582" spans="1:6" x14ac:dyDescent="0.25">
      <c r="A582" s="1" t="s">
        <v>1402</v>
      </c>
      <c r="B582" s="1" t="s">
        <v>1320</v>
      </c>
      <c r="C582" s="1">
        <v>5</v>
      </c>
      <c r="D582" s="18" t="s">
        <v>1403</v>
      </c>
      <c r="E582" s="18">
        <v>0.3</v>
      </c>
      <c r="F582" s="1" t="s">
        <v>1404</v>
      </c>
    </row>
    <row r="583" spans="1:6" x14ac:dyDescent="0.25">
      <c r="A583" s="1" t="s">
        <v>1405</v>
      </c>
      <c r="B583" s="1" t="s">
        <v>1320</v>
      </c>
      <c r="C583" s="1">
        <v>5</v>
      </c>
      <c r="D583" s="18" t="s">
        <v>207</v>
      </c>
      <c r="E583" s="18" t="s">
        <v>207</v>
      </c>
      <c r="F583" s="1" t="s">
        <v>207</v>
      </c>
    </row>
    <row r="584" spans="1:6" x14ac:dyDescent="0.25">
      <c r="A584" s="1" t="s">
        <v>1406</v>
      </c>
      <c r="B584" s="1" t="s">
        <v>1320</v>
      </c>
      <c r="C584" s="1">
        <v>5</v>
      </c>
      <c r="D584" s="18" t="s">
        <v>207</v>
      </c>
      <c r="E584" s="18" t="s">
        <v>207</v>
      </c>
      <c r="F584" s="1" t="s">
        <v>207</v>
      </c>
    </row>
    <row r="585" spans="1:6" x14ac:dyDescent="0.25">
      <c r="A585" s="1" t="s">
        <v>1407</v>
      </c>
      <c r="B585" s="1" t="s">
        <v>1320</v>
      </c>
      <c r="C585" s="1">
        <v>5</v>
      </c>
      <c r="D585" s="18" t="s">
        <v>1408</v>
      </c>
      <c r="E585" s="18">
        <v>0.42</v>
      </c>
      <c r="F585" s="1" t="s">
        <v>1409</v>
      </c>
    </row>
    <row r="586" spans="1:6" x14ac:dyDescent="0.25">
      <c r="A586" s="1" t="s">
        <v>1410</v>
      </c>
      <c r="B586" s="1" t="s">
        <v>1320</v>
      </c>
      <c r="C586" s="1">
        <v>5</v>
      </c>
      <c r="D586" s="18" t="s">
        <v>207</v>
      </c>
      <c r="E586" s="18" t="s">
        <v>207</v>
      </c>
      <c r="F586" s="1" t="s">
        <v>207</v>
      </c>
    </row>
    <row r="587" spans="1:6" x14ac:dyDescent="0.25">
      <c r="A587" s="1" t="s">
        <v>1411</v>
      </c>
      <c r="B587" s="1" t="s">
        <v>1320</v>
      </c>
      <c r="C587" s="1">
        <v>5</v>
      </c>
      <c r="D587" s="18" t="s">
        <v>207</v>
      </c>
      <c r="E587" s="18" t="s">
        <v>207</v>
      </c>
      <c r="F587" s="1" t="s">
        <v>207</v>
      </c>
    </row>
    <row r="588" spans="1:6" x14ac:dyDescent="0.25">
      <c r="A588" s="1" t="s">
        <v>1412</v>
      </c>
      <c r="B588" s="1" t="s">
        <v>1320</v>
      </c>
      <c r="C588" s="1">
        <v>5</v>
      </c>
      <c r="D588" s="18" t="s">
        <v>207</v>
      </c>
      <c r="E588" s="18" t="s">
        <v>207</v>
      </c>
      <c r="F588" s="1" t="s">
        <v>207</v>
      </c>
    </row>
    <row r="589" spans="1:6" x14ac:dyDescent="0.25">
      <c r="A589" s="1" t="s">
        <v>1413</v>
      </c>
      <c r="B589" s="1" t="s">
        <v>1320</v>
      </c>
      <c r="C589" s="1">
        <v>5</v>
      </c>
      <c r="D589" s="18" t="s">
        <v>207</v>
      </c>
      <c r="E589" s="18" t="s">
        <v>207</v>
      </c>
      <c r="F589" s="1" t="s">
        <v>207</v>
      </c>
    </row>
    <row r="590" spans="1:6" x14ac:dyDescent="0.25">
      <c r="A590" s="1" t="s">
        <v>1414</v>
      </c>
      <c r="B590" s="1" t="s">
        <v>1320</v>
      </c>
      <c r="C590" s="1">
        <v>5</v>
      </c>
      <c r="D590" s="18" t="s">
        <v>207</v>
      </c>
      <c r="E590" s="18" t="s">
        <v>207</v>
      </c>
      <c r="F590" s="1" t="s">
        <v>207</v>
      </c>
    </row>
    <row r="591" spans="1:6" x14ac:dyDescent="0.25">
      <c r="A591" s="1" t="s">
        <v>1415</v>
      </c>
      <c r="B591" s="1" t="s">
        <v>1416</v>
      </c>
      <c r="C591" s="1">
        <v>5</v>
      </c>
      <c r="D591" s="18" t="s">
        <v>1417</v>
      </c>
      <c r="E591" s="19">
        <v>5.7499999999999998E-47</v>
      </c>
      <c r="F591" s="1" t="s">
        <v>1418</v>
      </c>
    </row>
    <row r="592" spans="1:6" x14ac:dyDescent="0.25">
      <c r="A592" s="1" t="s">
        <v>1419</v>
      </c>
      <c r="B592" s="1" t="s">
        <v>1326</v>
      </c>
      <c r="C592" s="1">
        <v>5</v>
      </c>
      <c r="D592" s="18" t="s">
        <v>1420</v>
      </c>
      <c r="E592" s="19">
        <v>2.5499999999999999E-35</v>
      </c>
      <c r="F592" s="1" t="s">
        <v>1421</v>
      </c>
    </row>
    <row r="593" spans="1:6" x14ac:dyDescent="0.25">
      <c r="A593" s="1" t="s">
        <v>1422</v>
      </c>
      <c r="B593" s="1" t="s">
        <v>1320</v>
      </c>
      <c r="C593" s="1">
        <v>5</v>
      </c>
      <c r="D593" s="18" t="s">
        <v>207</v>
      </c>
      <c r="E593" s="18" t="s">
        <v>207</v>
      </c>
      <c r="F593" s="1" t="s">
        <v>207</v>
      </c>
    </row>
    <row r="594" spans="1:6" x14ac:dyDescent="0.25">
      <c r="A594" s="1" t="s">
        <v>1423</v>
      </c>
      <c r="B594" s="1" t="s">
        <v>1320</v>
      </c>
      <c r="C594" s="1">
        <v>5</v>
      </c>
      <c r="D594" s="18" t="s">
        <v>207</v>
      </c>
      <c r="E594" s="18" t="s">
        <v>207</v>
      </c>
      <c r="F594" s="1" t="s">
        <v>207</v>
      </c>
    </row>
    <row r="595" spans="1:6" x14ac:dyDescent="0.25">
      <c r="A595" s="1" t="s">
        <v>1424</v>
      </c>
      <c r="B595" s="1" t="s">
        <v>1320</v>
      </c>
      <c r="C595" s="1">
        <v>5</v>
      </c>
      <c r="D595" s="18" t="s">
        <v>207</v>
      </c>
      <c r="E595" s="18" t="s">
        <v>207</v>
      </c>
      <c r="F595" s="1" t="s">
        <v>207</v>
      </c>
    </row>
    <row r="596" spans="1:6" x14ac:dyDescent="0.25">
      <c r="A596" s="1" t="s">
        <v>1425</v>
      </c>
      <c r="B596" s="1" t="s">
        <v>1320</v>
      </c>
      <c r="C596" s="1">
        <v>5</v>
      </c>
      <c r="D596" s="18" t="s">
        <v>1426</v>
      </c>
      <c r="E596" s="18">
        <v>0.53</v>
      </c>
      <c r="F596" s="1" t="s">
        <v>1427</v>
      </c>
    </row>
    <row r="597" spans="1:6" x14ac:dyDescent="0.25">
      <c r="A597" s="1" t="s">
        <v>1428</v>
      </c>
      <c r="B597" s="1" t="s">
        <v>1320</v>
      </c>
      <c r="C597" s="1">
        <v>5</v>
      </c>
      <c r="D597" s="18" t="s">
        <v>207</v>
      </c>
      <c r="E597" s="18" t="s">
        <v>207</v>
      </c>
      <c r="F597" s="1" t="s">
        <v>207</v>
      </c>
    </row>
    <row r="598" spans="1:6" x14ac:dyDescent="0.25">
      <c r="A598" s="1" t="s">
        <v>1429</v>
      </c>
      <c r="B598" s="1" t="s">
        <v>1320</v>
      </c>
      <c r="C598" s="1">
        <v>5</v>
      </c>
      <c r="D598" s="18" t="s">
        <v>1430</v>
      </c>
      <c r="E598" s="19">
        <v>7.8099999999999997E-27</v>
      </c>
      <c r="F598" s="1" t="s">
        <v>1431</v>
      </c>
    </row>
    <row r="599" spans="1:6" x14ac:dyDescent="0.25">
      <c r="A599" s="1" t="s">
        <v>1432</v>
      </c>
      <c r="B599" s="1" t="s">
        <v>1320</v>
      </c>
      <c r="C599" s="1">
        <v>5</v>
      </c>
      <c r="D599" s="18" t="s">
        <v>989</v>
      </c>
      <c r="E599" s="19">
        <v>2.8600000000000002E-25</v>
      </c>
      <c r="F599" s="1" t="s">
        <v>990</v>
      </c>
    </row>
    <row r="600" spans="1:6" x14ac:dyDescent="0.25">
      <c r="A600" s="1" t="s">
        <v>1433</v>
      </c>
      <c r="B600" s="1" t="s">
        <v>1320</v>
      </c>
      <c r="C600" s="1">
        <v>5</v>
      </c>
      <c r="D600" s="18" t="s">
        <v>1434</v>
      </c>
      <c r="E600" s="19">
        <v>4.18E-35</v>
      </c>
      <c r="F600" s="1" t="s">
        <v>1435</v>
      </c>
    </row>
    <row r="601" spans="1:6" x14ac:dyDescent="0.25">
      <c r="A601" s="1" t="s">
        <v>1436</v>
      </c>
      <c r="B601" s="1" t="s">
        <v>1320</v>
      </c>
      <c r="C601" s="1">
        <v>5</v>
      </c>
      <c r="D601" s="18" t="s">
        <v>1227</v>
      </c>
      <c r="E601" s="19">
        <v>6.7500000000000001E-77</v>
      </c>
      <c r="F601" s="1" t="s">
        <v>1228</v>
      </c>
    </row>
    <row r="602" spans="1:6" x14ac:dyDescent="0.25">
      <c r="A602" s="1" t="s">
        <v>1437</v>
      </c>
      <c r="B602" s="1" t="s">
        <v>1438</v>
      </c>
      <c r="C602" s="1">
        <v>4</v>
      </c>
      <c r="D602" s="18" t="s">
        <v>1439</v>
      </c>
      <c r="E602" s="19">
        <v>9.9999999999999998E-20</v>
      </c>
      <c r="F602" s="1" t="s">
        <v>1440</v>
      </c>
    </row>
    <row r="603" spans="1:6" x14ac:dyDescent="0.25">
      <c r="A603" s="1" t="s">
        <v>1441</v>
      </c>
      <c r="B603" s="1" t="s">
        <v>1442</v>
      </c>
      <c r="C603" s="1">
        <v>4</v>
      </c>
      <c r="D603" s="18" t="s">
        <v>1443</v>
      </c>
      <c r="E603" s="19">
        <v>6.9499999999999995E-64</v>
      </c>
      <c r="F603" s="1" t="s">
        <v>1444</v>
      </c>
    </row>
    <row r="604" spans="1:6" x14ac:dyDescent="0.25">
      <c r="A604" s="1" t="s">
        <v>1445</v>
      </c>
      <c r="B604" s="1" t="s">
        <v>1442</v>
      </c>
      <c r="C604" s="1">
        <v>4</v>
      </c>
      <c r="D604" s="18" t="s">
        <v>1446</v>
      </c>
      <c r="E604" s="19">
        <v>1.0499999999999999E-73</v>
      </c>
      <c r="F604" s="1" t="s">
        <v>1447</v>
      </c>
    </row>
    <row r="605" spans="1:6" x14ac:dyDescent="0.25">
      <c r="A605" s="1" t="s">
        <v>1448</v>
      </c>
      <c r="B605" s="1" t="s">
        <v>1442</v>
      </c>
      <c r="C605" s="1">
        <v>4</v>
      </c>
      <c r="D605" s="18" t="s">
        <v>1449</v>
      </c>
      <c r="E605" s="18">
        <v>0.63</v>
      </c>
      <c r="F605" s="1" t="s">
        <v>1450</v>
      </c>
    </row>
    <row r="606" spans="1:6" x14ac:dyDescent="0.25">
      <c r="A606" s="1" t="s">
        <v>1451</v>
      </c>
      <c r="B606" s="1" t="s">
        <v>1452</v>
      </c>
      <c r="C606" s="1">
        <v>4</v>
      </c>
      <c r="D606" s="18" t="s">
        <v>1453</v>
      </c>
      <c r="E606" s="19">
        <v>3.43E-11</v>
      </c>
      <c r="F606" s="1" t="s">
        <v>1454</v>
      </c>
    </row>
    <row r="607" spans="1:6" x14ac:dyDescent="0.25">
      <c r="A607" s="1" t="s">
        <v>1455</v>
      </c>
      <c r="B607" s="1" t="s">
        <v>1452</v>
      </c>
      <c r="C607" s="1">
        <v>4</v>
      </c>
      <c r="D607" s="18" t="s">
        <v>1456</v>
      </c>
      <c r="E607" s="19">
        <v>1.2400000000000001E-28</v>
      </c>
      <c r="F607" s="1" t="s">
        <v>1457</v>
      </c>
    </row>
    <row r="608" spans="1:6" x14ac:dyDescent="0.25">
      <c r="A608" s="1" t="s">
        <v>1458</v>
      </c>
      <c r="B608" s="1" t="s">
        <v>1452</v>
      </c>
      <c r="C608" s="1">
        <v>4</v>
      </c>
      <c r="D608" s="18" t="s">
        <v>207</v>
      </c>
      <c r="E608" s="18" t="s">
        <v>207</v>
      </c>
      <c r="F608" s="1" t="s">
        <v>207</v>
      </c>
    </row>
    <row r="609" spans="1:6" x14ac:dyDescent="0.25">
      <c r="A609" s="1" t="s">
        <v>1459</v>
      </c>
      <c r="B609" s="1" t="s">
        <v>1460</v>
      </c>
      <c r="C609" s="1">
        <v>4</v>
      </c>
      <c r="D609" s="18" t="s">
        <v>1461</v>
      </c>
      <c r="E609" s="19">
        <v>4.5100000000000003E-15</v>
      </c>
      <c r="F609" s="1" t="s">
        <v>1462</v>
      </c>
    </row>
    <row r="610" spans="1:6" x14ac:dyDescent="0.25">
      <c r="A610" s="1" t="s">
        <v>1463</v>
      </c>
      <c r="B610" s="1" t="s">
        <v>1442</v>
      </c>
      <c r="C610" s="1">
        <v>4</v>
      </c>
      <c r="D610" s="18" t="s">
        <v>1464</v>
      </c>
      <c r="E610" s="18">
        <v>3.5</v>
      </c>
      <c r="F610" s="1" t="s">
        <v>1465</v>
      </c>
    </row>
    <row r="611" spans="1:6" x14ac:dyDescent="0.25">
      <c r="A611" s="1" t="s">
        <v>1466</v>
      </c>
      <c r="B611" s="1" t="s">
        <v>1452</v>
      </c>
      <c r="C611" s="1">
        <v>4</v>
      </c>
      <c r="D611" s="18" t="s">
        <v>207</v>
      </c>
      <c r="E611" s="18" t="s">
        <v>207</v>
      </c>
      <c r="F611" s="1" t="s">
        <v>207</v>
      </c>
    </row>
    <row r="612" spans="1:6" x14ac:dyDescent="0.25">
      <c r="A612" s="1" t="s">
        <v>1467</v>
      </c>
      <c r="B612" s="1" t="s">
        <v>1468</v>
      </c>
      <c r="C612" s="1">
        <v>4</v>
      </c>
      <c r="D612" s="18" t="s">
        <v>1469</v>
      </c>
      <c r="E612" s="18">
        <v>1.2300000000000001E-4</v>
      </c>
      <c r="F612" s="1" t="s">
        <v>1470</v>
      </c>
    </row>
    <row r="613" spans="1:6" x14ac:dyDescent="0.25">
      <c r="A613" s="1" t="s">
        <v>1471</v>
      </c>
      <c r="B613" s="1" t="s">
        <v>1452</v>
      </c>
      <c r="C613" s="1">
        <v>4</v>
      </c>
      <c r="D613" s="18" t="s">
        <v>207</v>
      </c>
      <c r="E613" s="18" t="s">
        <v>207</v>
      </c>
      <c r="F613" s="1" t="s">
        <v>207</v>
      </c>
    </row>
    <row r="614" spans="1:6" x14ac:dyDescent="0.25">
      <c r="A614" s="1" t="s">
        <v>1472</v>
      </c>
      <c r="B614" s="1" t="s">
        <v>1442</v>
      </c>
      <c r="C614" s="1">
        <v>4</v>
      </c>
      <c r="D614" s="18" t="s">
        <v>207</v>
      </c>
      <c r="E614" s="18" t="s">
        <v>207</v>
      </c>
      <c r="F614" s="1" t="s">
        <v>207</v>
      </c>
    </row>
    <row r="615" spans="1:6" x14ac:dyDescent="0.25">
      <c r="A615" s="1" t="s">
        <v>1473</v>
      </c>
      <c r="B615" s="1" t="s">
        <v>1442</v>
      </c>
      <c r="C615" s="1">
        <v>4</v>
      </c>
      <c r="D615" s="18" t="s">
        <v>1474</v>
      </c>
      <c r="E615" s="19">
        <v>1.9400000000000001E-46</v>
      </c>
      <c r="F615" s="1" t="s">
        <v>1475</v>
      </c>
    </row>
    <row r="616" spans="1:6" x14ac:dyDescent="0.25">
      <c r="A616" s="1" t="s">
        <v>1476</v>
      </c>
      <c r="B616" s="1" t="s">
        <v>1442</v>
      </c>
      <c r="C616" s="1">
        <v>4</v>
      </c>
      <c r="D616" s="18" t="s">
        <v>1477</v>
      </c>
      <c r="E616" s="18">
        <v>6.6</v>
      </c>
      <c r="F616" s="1" t="s">
        <v>1478</v>
      </c>
    </row>
    <row r="617" spans="1:6" x14ac:dyDescent="0.25">
      <c r="A617" s="1" t="s">
        <v>1479</v>
      </c>
      <c r="B617" s="1" t="s">
        <v>1442</v>
      </c>
      <c r="C617" s="1">
        <v>4</v>
      </c>
      <c r="D617" s="18" t="s">
        <v>207</v>
      </c>
      <c r="E617" s="18" t="s">
        <v>207</v>
      </c>
      <c r="F617" s="1" t="s">
        <v>207</v>
      </c>
    </row>
    <row r="618" spans="1:6" x14ac:dyDescent="0.25">
      <c r="A618" s="1" t="s">
        <v>1480</v>
      </c>
      <c r="B618" s="1" t="s">
        <v>1452</v>
      </c>
      <c r="C618" s="1">
        <v>4</v>
      </c>
      <c r="D618" s="18" t="s">
        <v>1481</v>
      </c>
      <c r="E618" s="18">
        <v>0.23</v>
      </c>
      <c r="F618" s="1" t="s">
        <v>1482</v>
      </c>
    </row>
    <row r="619" spans="1:6" x14ac:dyDescent="0.25">
      <c r="A619" s="1" t="s">
        <v>1483</v>
      </c>
      <c r="B619" s="1" t="s">
        <v>1442</v>
      </c>
      <c r="C619" s="1">
        <v>4</v>
      </c>
      <c r="D619" s="18" t="s">
        <v>1484</v>
      </c>
      <c r="E619" s="18">
        <v>4.0999999999999996</v>
      </c>
      <c r="F619" s="1" t="s">
        <v>1485</v>
      </c>
    </row>
    <row r="620" spans="1:6" x14ac:dyDescent="0.25">
      <c r="A620" s="1" t="s">
        <v>1486</v>
      </c>
      <c r="B620" s="1" t="s">
        <v>1452</v>
      </c>
      <c r="C620" s="1">
        <v>4</v>
      </c>
      <c r="D620" s="18" t="s">
        <v>207</v>
      </c>
      <c r="E620" s="18" t="s">
        <v>207</v>
      </c>
      <c r="F620" s="1" t="s">
        <v>207</v>
      </c>
    </row>
    <row r="621" spans="1:6" x14ac:dyDescent="0.25">
      <c r="A621" s="1" t="s">
        <v>1487</v>
      </c>
      <c r="B621" s="1" t="s">
        <v>1452</v>
      </c>
      <c r="C621" s="1">
        <v>4</v>
      </c>
      <c r="D621" s="18" t="s">
        <v>1488</v>
      </c>
      <c r="E621" s="19">
        <v>7.1600000000000001E-6</v>
      </c>
      <c r="F621" s="1" t="s">
        <v>1489</v>
      </c>
    </row>
    <row r="622" spans="1:6" x14ac:dyDescent="0.25">
      <c r="A622" s="1" t="s">
        <v>1490</v>
      </c>
      <c r="B622" s="1" t="s">
        <v>1442</v>
      </c>
      <c r="C622" s="1">
        <v>4</v>
      </c>
      <c r="D622" s="18" t="s">
        <v>1491</v>
      </c>
      <c r="E622" s="19">
        <v>7.1699999999999998E-45</v>
      </c>
      <c r="F622" s="1" t="s">
        <v>1492</v>
      </c>
    </row>
    <row r="623" spans="1:6" x14ac:dyDescent="0.25">
      <c r="A623" s="1" t="s">
        <v>1493</v>
      </c>
      <c r="B623" s="1" t="s">
        <v>1452</v>
      </c>
      <c r="C623" s="1">
        <v>4</v>
      </c>
      <c r="D623" s="18" t="s">
        <v>207</v>
      </c>
      <c r="E623" s="18" t="s">
        <v>207</v>
      </c>
      <c r="F623" s="1" t="s">
        <v>207</v>
      </c>
    </row>
    <row r="624" spans="1:6" x14ac:dyDescent="0.25">
      <c r="A624" s="1" t="s">
        <v>1494</v>
      </c>
      <c r="B624" s="1" t="s">
        <v>1442</v>
      </c>
      <c r="C624" s="1">
        <v>4</v>
      </c>
      <c r="D624" s="18" t="s">
        <v>1495</v>
      </c>
      <c r="E624" s="19">
        <v>1.02E-38</v>
      </c>
      <c r="F624" s="1" t="s">
        <v>1496</v>
      </c>
    </row>
    <row r="625" spans="1:6" x14ac:dyDescent="0.25">
      <c r="A625" s="1" t="s">
        <v>1497</v>
      </c>
      <c r="B625" s="1" t="s">
        <v>1442</v>
      </c>
      <c r="C625" s="1">
        <v>4</v>
      </c>
      <c r="D625" s="18" t="s">
        <v>373</v>
      </c>
      <c r="E625" s="19">
        <v>1.19E-44</v>
      </c>
      <c r="F625" s="1" t="s">
        <v>374</v>
      </c>
    </row>
    <row r="626" spans="1:6" x14ac:dyDescent="0.25">
      <c r="A626" s="1" t="s">
        <v>1498</v>
      </c>
      <c r="B626" s="1" t="s">
        <v>1452</v>
      </c>
      <c r="C626" s="1">
        <v>4</v>
      </c>
      <c r="D626" s="18" t="s">
        <v>1499</v>
      </c>
      <c r="E626" s="19">
        <v>1.4300000000000001E-8</v>
      </c>
      <c r="F626" s="1" t="s">
        <v>1500</v>
      </c>
    </row>
    <row r="627" spans="1:6" x14ac:dyDescent="0.25">
      <c r="A627" s="1" t="s">
        <v>1501</v>
      </c>
      <c r="B627" s="1" t="s">
        <v>1452</v>
      </c>
      <c r="C627" s="1">
        <v>4</v>
      </c>
      <c r="D627" s="18" t="s">
        <v>207</v>
      </c>
      <c r="E627" s="18" t="s">
        <v>207</v>
      </c>
      <c r="F627" s="1" t="s">
        <v>207</v>
      </c>
    </row>
    <row r="628" spans="1:6" x14ac:dyDescent="0.25">
      <c r="A628" s="1" t="s">
        <v>1502</v>
      </c>
      <c r="B628" s="1" t="s">
        <v>1442</v>
      </c>
      <c r="C628" s="1">
        <v>4</v>
      </c>
      <c r="D628" s="18" t="s">
        <v>1503</v>
      </c>
      <c r="E628" s="19">
        <v>5.9699999999999998E-107</v>
      </c>
      <c r="F628" s="1" t="s">
        <v>1504</v>
      </c>
    </row>
    <row r="629" spans="1:6" x14ac:dyDescent="0.25">
      <c r="A629" s="1" t="s">
        <v>1505</v>
      </c>
      <c r="B629" s="1" t="s">
        <v>1442</v>
      </c>
      <c r="C629" s="1">
        <v>4</v>
      </c>
      <c r="D629" s="18" t="s">
        <v>1506</v>
      </c>
      <c r="E629" s="18">
        <v>0.56999999999999995</v>
      </c>
      <c r="F629" s="1" t="s">
        <v>1507</v>
      </c>
    </row>
    <row r="630" spans="1:6" x14ac:dyDescent="0.25">
      <c r="A630" s="1" t="s">
        <v>1508</v>
      </c>
      <c r="B630" s="1" t="s">
        <v>1442</v>
      </c>
      <c r="C630" s="1">
        <v>4</v>
      </c>
      <c r="D630" s="18" t="s">
        <v>207</v>
      </c>
      <c r="E630" s="18" t="s">
        <v>207</v>
      </c>
      <c r="F630" s="1" t="s">
        <v>207</v>
      </c>
    </row>
    <row r="631" spans="1:6" x14ac:dyDescent="0.25">
      <c r="A631" s="1" t="s">
        <v>1509</v>
      </c>
      <c r="B631" s="1" t="s">
        <v>1442</v>
      </c>
      <c r="C631" s="1">
        <v>4</v>
      </c>
      <c r="D631" s="18" t="s">
        <v>1510</v>
      </c>
      <c r="E631" s="19">
        <v>2.0399999999999999E-13</v>
      </c>
      <c r="F631" s="1" t="s">
        <v>1511</v>
      </c>
    </row>
    <row r="632" spans="1:6" x14ac:dyDescent="0.25">
      <c r="A632" s="1" t="s">
        <v>1512</v>
      </c>
      <c r="B632" s="1" t="s">
        <v>1442</v>
      </c>
      <c r="C632" s="1">
        <v>4</v>
      </c>
      <c r="D632" s="18" t="s">
        <v>1513</v>
      </c>
      <c r="E632" s="19">
        <v>1.2500000000000001E-167</v>
      </c>
      <c r="F632" s="1" t="s">
        <v>1369</v>
      </c>
    </row>
    <row r="633" spans="1:6" x14ac:dyDescent="0.25">
      <c r="A633" s="1" t="s">
        <v>1514</v>
      </c>
      <c r="B633" s="1" t="s">
        <v>1452</v>
      </c>
      <c r="C633" s="1">
        <v>4</v>
      </c>
      <c r="D633" s="18" t="s">
        <v>207</v>
      </c>
      <c r="E633" s="18" t="s">
        <v>207</v>
      </c>
      <c r="F633" s="1" t="s">
        <v>207</v>
      </c>
    </row>
    <row r="634" spans="1:6" x14ac:dyDescent="0.25">
      <c r="A634" s="1" t="s">
        <v>1515</v>
      </c>
      <c r="B634" s="1" t="s">
        <v>1452</v>
      </c>
      <c r="C634" s="1">
        <v>4</v>
      </c>
      <c r="D634" s="18" t="s">
        <v>1516</v>
      </c>
      <c r="E634" s="19">
        <v>3.1600000000000001E-100</v>
      </c>
      <c r="F634" s="1" t="s">
        <v>1517</v>
      </c>
    </row>
    <row r="635" spans="1:6" x14ac:dyDescent="0.25">
      <c r="A635" s="1" t="s">
        <v>1518</v>
      </c>
      <c r="B635" s="1" t="s">
        <v>1452</v>
      </c>
      <c r="C635" s="1">
        <v>4</v>
      </c>
      <c r="D635" s="18" t="s">
        <v>207</v>
      </c>
      <c r="E635" s="18" t="s">
        <v>207</v>
      </c>
      <c r="F635" s="1" t="s">
        <v>207</v>
      </c>
    </row>
    <row r="636" spans="1:6" x14ac:dyDescent="0.25">
      <c r="A636" s="1" t="s">
        <v>1519</v>
      </c>
      <c r="B636" s="1" t="s">
        <v>1452</v>
      </c>
      <c r="C636" s="1">
        <v>4</v>
      </c>
      <c r="D636" s="18" t="s">
        <v>1520</v>
      </c>
      <c r="E636" s="19">
        <v>3.5699999999999998E-7</v>
      </c>
      <c r="F636" s="1" t="s">
        <v>695</v>
      </c>
    </row>
    <row r="637" spans="1:6" x14ac:dyDescent="0.25">
      <c r="A637" s="1" t="s">
        <v>1521</v>
      </c>
      <c r="B637" s="1" t="s">
        <v>1452</v>
      </c>
      <c r="C637" s="1">
        <v>4</v>
      </c>
      <c r="D637" s="18" t="s">
        <v>1522</v>
      </c>
      <c r="E637" s="19">
        <v>9.2300000000000002E-19</v>
      </c>
      <c r="F637" s="1" t="s">
        <v>1523</v>
      </c>
    </row>
    <row r="638" spans="1:6" x14ac:dyDescent="0.25">
      <c r="A638" s="1" t="s">
        <v>1524</v>
      </c>
      <c r="B638" s="1" t="s">
        <v>1442</v>
      </c>
      <c r="C638" s="1">
        <v>4</v>
      </c>
      <c r="D638" s="18" t="s">
        <v>207</v>
      </c>
      <c r="E638" s="18" t="s">
        <v>207</v>
      </c>
      <c r="F638" s="1" t="s">
        <v>207</v>
      </c>
    </row>
    <row r="639" spans="1:6" x14ac:dyDescent="0.25">
      <c r="A639" s="1" t="s">
        <v>1525</v>
      </c>
      <c r="B639" s="1" t="s">
        <v>1442</v>
      </c>
      <c r="C639" s="1">
        <v>4</v>
      </c>
      <c r="D639" s="18" t="s">
        <v>1526</v>
      </c>
      <c r="E639" s="18">
        <v>1.3</v>
      </c>
      <c r="F639" s="1" t="s">
        <v>1527</v>
      </c>
    </row>
    <row r="640" spans="1:6" x14ac:dyDescent="0.25">
      <c r="A640" s="1" t="s">
        <v>1528</v>
      </c>
      <c r="B640" s="1" t="s">
        <v>1442</v>
      </c>
      <c r="C640" s="1">
        <v>4</v>
      </c>
      <c r="D640" s="18" t="s">
        <v>1529</v>
      </c>
      <c r="E640" s="19">
        <v>8.7100000000000002E-13</v>
      </c>
      <c r="F640" s="1" t="s">
        <v>1530</v>
      </c>
    </row>
    <row r="641" spans="1:6" x14ac:dyDescent="0.25">
      <c r="A641" s="1" t="s">
        <v>1531</v>
      </c>
      <c r="B641" s="1" t="s">
        <v>1452</v>
      </c>
      <c r="C641" s="1">
        <v>4</v>
      </c>
      <c r="D641" s="18" t="s">
        <v>207</v>
      </c>
      <c r="E641" s="18" t="s">
        <v>207</v>
      </c>
      <c r="F641" s="1" t="s">
        <v>207</v>
      </c>
    </row>
    <row r="642" spans="1:6" x14ac:dyDescent="0.25">
      <c r="A642" s="1" t="s">
        <v>1532</v>
      </c>
      <c r="B642" s="1" t="s">
        <v>1442</v>
      </c>
      <c r="C642" s="1">
        <v>4</v>
      </c>
      <c r="D642" s="18" t="s">
        <v>1533</v>
      </c>
      <c r="E642" s="19">
        <v>2.97E-53</v>
      </c>
      <c r="F642" s="1" t="s">
        <v>1534</v>
      </c>
    </row>
    <row r="643" spans="1:6" x14ac:dyDescent="0.25">
      <c r="A643" s="1" t="s">
        <v>1535</v>
      </c>
      <c r="B643" s="1" t="s">
        <v>1442</v>
      </c>
      <c r="C643" s="1">
        <v>4</v>
      </c>
      <c r="D643" s="18" t="s">
        <v>1536</v>
      </c>
      <c r="E643" s="19">
        <v>5.8199999999999997E-28</v>
      </c>
      <c r="F643" s="1" t="s">
        <v>1537</v>
      </c>
    </row>
    <row r="644" spans="1:6" x14ac:dyDescent="0.25">
      <c r="A644" s="1" t="s">
        <v>1538</v>
      </c>
      <c r="B644" s="1" t="s">
        <v>1442</v>
      </c>
      <c r="C644" s="1">
        <v>4</v>
      </c>
      <c r="D644" s="18" t="s">
        <v>1539</v>
      </c>
      <c r="E644" s="18">
        <v>2.1</v>
      </c>
      <c r="F644" s="1" t="s">
        <v>1540</v>
      </c>
    </row>
    <row r="645" spans="1:6" x14ac:dyDescent="0.25">
      <c r="A645" s="1" t="s">
        <v>1541</v>
      </c>
      <c r="B645" s="1" t="s">
        <v>1442</v>
      </c>
      <c r="C645" s="1">
        <v>4</v>
      </c>
      <c r="D645" s="18" t="s">
        <v>1159</v>
      </c>
      <c r="E645" s="19">
        <v>2.2199999999999999E-6</v>
      </c>
      <c r="F645" s="1" t="s">
        <v>1160</v>
      </c>
    </row>
    <row r="646" spans="1:6" x14ac:dyDescent="0.25">
      <c r="A646" s="1" t="s">
        <v>1542</v>
      </c>
      <c r="B646" s="1" t="s">
        <v>1543</v>
      </c>
      <c r="C646" s="1">
        <v>4</v>
      </c>
      <c r="D646" s="18" t="s">
        <v>1544</v>
      </c>
      <c r="E646" s="19">
        <v>1.38E-60</v>
      </c>
      <c r="F646" s="1" t="s">
        <v>415</v>
      </c>
    </row>
    <row r="647" spans="1:6" x14ac:dyDescent="0.25">
      <c r="A647" s="1" t="s">
        <v>1545</v>
      </c>
      <c r="B647" s="1" t="s">
        <v>1546</v>
      </c>
      <c r="C647" s="1">
        <v>4</v>
      </c>
      <c r="D647" s="18" t="s">
        <v>1547</v>
      </c>
      <c r="E647" s="18">
        <v>0</v>
      </c>
      <c r="F647" s="1" t="s">
        <v>1548</v>
      </c>
    </row>
    <row r="648" spans="1:6" x14ac:dyDescent="0.25">
      <c r="A648" s="1" t="s">
        <v>1549</v>
      </c>
      <c r="B648" s="1" t="s">
        <v>1442</v>
      </c>
      <c r="C648" s="1">
        <v>4</v>
      </c>
      <c r="D648" s="18" t="s">
        <v>207</v>
      </c>
      <c r="E648" s="18" t="s">
        <v>207</v>
      </c>
      <c r="F648" s="1" t="s">
        <v>207</v>
      </c>
    </row>
    <row r="649" spans="1:6" x14ac:dyDescent="0.25">
      <c r="A649" s="1" t="s">
        <v>1550</v>
      </c>
      <c r="B649" s="1" t="s">
        <v>1442</v>
      </c>
      <c r="C649" s="1">
        <v>4</v>
      </c>
      <c r="D649" s="18" t="s">
        <v>1159</v>
      </c>
      <c r="E649" s="19">
        <v>4.4700000000000002E-71</v>
      </c>
      <c r="F649" s="1" t="s">
        <v>1160</v>
      </c>
    </row>
    <row r="650" spans="1:6" x14ac:dyDescent="0.25">
      <c r="A650" s="1" t="s">
        <v>1551</v>
      </c>
      <c r="B650" s="1" t="s">
        <v>1452</v>
      </c>
      <c r="C650" s="1">
        <v>4</v>
      </c>
      <c r="D650" s="18" t="s">
        <v>1552</v>
      </c>
      <c r="E650" s="19">
        <v>1.9800000000000001E-99</v>
      </c>
      <c r="F650" s="1" t="s">
        <v>1553</v>
      </c>
    </row>
    <row r="651" spans="1:6" x14ac:dyDescent="0.25">
      <c r="A651" s="1" t="s">
        <v>1554</v>
      </c>
      <c r="B651" s="1" t="s">
        <v>1452</v>
      </c>
      <c r="C651" s="1">
        <v>4</v>
      </c>
      <c r="D651" s="18" t="s">
        <v>207</v>
      </c>
      <c r="E651" s="18" t="s">
        <v>207</v>
      </c>
      <c r="F651" s="1" t="s">
        <v>207</v>
      </c>
    </row>
    <row r="652" spans="1:6" x14ac:dyDescent="0.25">
      <c r="A652" s="1" t="s">
        <v>1555</v>
      </c>
      <c r="B652" s="1" t="s">
        <v>1442</v>
      </c>
      <c r="C652" s="1">
        <v>4</v>
      </c>
      <c r="D652" s="18" t="s">
        <v>1556</v>
      </c>
      <c r="E652" s="19">
        <v>1.95E-18</v>
      </c>
      <c r="F652" s="1" t="s">
        <v>1557</v>
      </c>
    </row>
    <row r="653" spans="1:6" x14ac:dyDescent="0.25">
      <c r="A653" s="1" t="s">
        <v>1558</v>
      </c>
      <c r="B653" s="1" t="s">
        <v>1442</v>
      </c>
      <c r="C653" s="1">
        <v>4</v>
      </c>
      <c r="D653" s="18" t="s">
        <v>1559</v>
      </c>
      <c r="E653" s="19">
        <v>6.6600000000000004E-28</v>
      </c>
      <c r="F653" s="1" t="s">
        <v>1560</v>
      </c>
    </row>
    <row r="654" spans="1:6" x14ac:dyDescent="0.25">
      <c r="A654" s="1" t="s">
        <v>1561</v>
      </c>
      <c r="B654" s="1" t="s">
        <v>1442</v>
      </c>
      <c r="C654" s="1">
        <v>4</v>
      </c>
      <c r="D654" s="18" t="s">
        <v>910</v>
      </c>
      <c r="E654" s="19">
        <v>1.11E-32</v>
      </c>
      <c r="F654" s="1" t="s">
        <v>911</v>
      </c>
    </row>
    <row r="655" spans="1:6" x14ac:dyDescent="0.25">
      <c r="A655" s="1" t="s">
        <v>1562</v>
      </c>
      <c r="B655" s="1" t="s">
        <v>1452</v>
      </c>
      <c r="C655" s="1">
        <v>4</v>
      </c>
      <c r="D655" s="18" t="s">
        <v>207</v>
      </c>
      <c r="E655" s="18" t="s">
        <v>207</v>
      </c>
      <c r="F655" s="1" t="s">
        <v>207</v>
      </c>
    </row>
    <row r="656" spans="1:6" x14ac:dyDescent="0.25">
      <c r="A656" s="1" t="s">
        <v>1563</v>
      </c>
      <c r="B656" s="1" t="s">
        <v>1452</v>
      </c>
      <c r="C656" s="1">
        <v>4</v>
      </c>
      <c r="D656" s="18" t="s">
        <v>207</v>
      </c>
      <c r="E656" s="18" t="s">
        <v>207</v>
      </c>
      <c r="F656" s="1" t="s">
        <v>207</v>
      </c>
    </row>
    <row r="657" spans="1:6" x14ac:dyDescent="0.25">
      <c r="A657" s="1" t="s">
        <v>1564</v>
      </c>
      <c r="B657" s="1" t="s">
        <v>1452</v>
      </c>
      <c r="C657" s="1">
        <v>4</v>
      </c>
      <c r="D657" s="18" t="s">
        <v>207</v>
      </c>
      <c r="E657" s="18" t="s">
        <v>207</v>
      </c>
      <c r="F657" s="1" t="s">
        <v>207</v>
      </c>
    </row>
    <row r="658" spans="1:6" x14ac:dyDescent="0.25">
      <c r="A658" s="1" t="s">
        <v>1565</v>
      </c>
      <c r="B658" s="1" t="s">
        <v>1566</v>
      </c>
      <c r="C658" s="1">
        <v>4</v>
      </c>
      <c r="D658" s="18" t="s">
        <v>1567</v>
      </c>
      <c r="E658" s="19">
        <v>4.3399999999999997E-12</v>
      </c>
      <c r="F658" s="1" t="s">
        <v>1568</v>
      </c>
    </row>
    <row r="659" spans="1:6" x14ac:dyDescent="0.25">
      <c r="A659" s="1" t="s">
        <v>1569</v>
      </c>
      <c r="B659" s="1" t="s">
        <v>1442</v>
      </c>
      <c r="C659" s="1">
        <v>4</v>
      </c>
      <c r="D659" s="18" t="s">
        <v>207</v>
      </c>
      <c r="E659" s="18" t="s">
        <v>207</v>
      </c>
      <c r="F659" s="1" t="s">
        <v>207</v>
      </c>
    </row>
    <row r="660" spans="1:6" x14ac:dyDescent="0.25">
      <c r="A660" s="1" t="s">
        <v>1570</v>
      </c>
      <c r="B660" s="1" t="s">
        <v>1442</v>
      </c>
      <c r="C660" s="1">
        <v>4</v>
      </c>
      <c r="D660" s="18" t="s">
        <v>1571</v>
      </c>
      <c r="E660" s="19">
        <v>5.2999999999999999E-29</v>
      </c>
      <c r="F660" s="1" t="s">
        <v>1572</v>
      </c>
    </row>
    <row r="661" spans="1:6" x14ac:dyDescent="0.25">
      <c r="A661" s="1" t="s">
        <v>1573</v>
      </c>
      <c r="B661" s="1" t="s">
        <v>1442</v>
      </c>
      <c r="C661" s="1">
        <v>4</v>
      </c>
      <c r="D661" s="18" t="s">
        <v>1574</v>
      </c>
      <c r="E661" s="19">
        <v>1.2999999999999999E-32</v>
      </c>
      <c r="F661" s="1" t="s">
        <v>1462</v>
      </c>
    </row>
    <row r="662" spans="1:6" x14ac:dyDescent="0.25">
      <c r="A662" s="1" t="s">
        <v>1575</v>
      </c>
      <c r="B662" s="1" t="s">
        <v>1442</v>
      </c>
      <c r="C662" s="1">
        <v>4</v>
      </c>
      <c r="D662" s="18" t="s">
        <v>1430</v>
      </c>
      <c r="E662" s="19">
        <v>2.1400000000000001E-9</v>
      </c>
      <c r="F662" s="1" t="s">
        <v>1431</v>
      </c>
    </row>
    <row r="663" spans="1:6" x14ac:dyDescent="0.25">
      <c r="A663" s="1" t="s">
        <v>1576</v>
      </c>
      <c r="B663" s="1" t="s">
        <v>1452</v>
      </c>
      <c r="C663" s="1">
        <v>4</v>
      </c>
      <c r="D663" s="18" t="s">
        <v>207</v>
      </c>
      <c r="E663" s="18" t="s">
        <v>207</v>
      </c>
      <c r="F663" s="1" t="s">
        <v>207</v>
      </c>
    </row>
    <row r="664" spans="1:6" x14ac:dyDescent="0.25">
      <c r="A664" s="1" t="s">
        <v>1577</v>
      </c>
      <c r="B664" s="1" t="s">
        <v>1442</v>
      </c>
      <c r="C664" s="1">
        <v>4</v>
      </c>
      <c r="D664" s="18" t="s">
        <v>207</v>
      </c>
      <c r="E664" s="18" t="s">
        <v>207</v>
      </c>
      <c r="F664" s="1" t="s">
        <v>207</v>
      </c>
    </row>
    <row r="665" spans="1:6" x14ac:dyDescent="0.25">
      <c r="A665" s="1" t="s">
        <v>1578</v>
      </c>
      <c r="B665" s="1" t="s">
        <v>1579</v>
      </c>
      <c r="C665" s="1">
        <v>3</v>
      </c>
      <c r="D665" s="18" t="s">
        <v>207</v>
      </c>
      <c r="E665" s="18" t="s">
        <v>207</v>
      </c>
      <c r="F665" s="1" t="s">
        <v>207</v>
      </c>
    </row>
    <row r="666" spans="1:6" x14ac:dyDescent="0.25">
      <c r="A666" s="1" t="s">
        <v>1580</v>
      </c>
      <c r="B666" s="1" t="s">
        <v>1579</v>
      </c>
      <c r="C666" s="1">
        <v>3</v>
      </c>
      <c r="D666" s="18" t="s">
        <v>1581</v>
      </c>
      <c r="E666" s="19">
        <v>6.1700000000000007E-33</v>
      </c>
      <c r="F666" s="1" t="s">
        <v>1582</v>
      </c>
    </row>
    <row r="667" spans="1:6" x14ac:dyDescent="0.25">
      <c r="A667" s="1" t="s">
        <v>1583</v>
      </c>
      <c r="B667" s="1" t="s">
        <v>1579</v>
      </c>
      <c r="C667" s="1">
        <v>3</v>
      </c>
      <c r="D667" s="18" t="s">
        <v>1584</v>
      </c>
      <c r="E667" s="19">
        <v>2.77E-42</v>
      </c>
      <c r="F667" s="1" t="s">
        <v>1585</v>
      </c>
    </row>
    <row r="668" spans="1:6" x14ac:dyDescent="0.25">
      <c r="A668" s="1" t="s">
        <v>1586</v>
      </c>
      <c r="B668" s="1" t="s">
        <v>1587</v>
      </c>
      <c r="C668" s="1">
        <v>3</v>
      </c>
      <c r="D668" s="18" t="s">
        <v>1588</v>
      </c>
      <c r="E668" s="19">
        <v>3.29E-38</v>
      </c>
      <c r="F668" s="1" t="s">
        <v>1589</v>
      </c>
    </row>
    <row r="669" spans="1:6" x14ac:dyDescent="0.25">
      <c r="A669" s="1" t="s">
        <v>1590</v>
      </c>
      <c r="B669" s="1" t="s">
        <v>1579</v>
      </c>
      <c r="C669" s="1">
        <v>3</v>
      </c>
      <c r="D669" s="18" t="s">
        <v>1591</v>
      </c>
      <c r="E669" s="19">
        <v>9.3000000000000002E-164</v>
      </c>
      <c r="F669" s="1" t="s">
        <v>1592</v>
      </c>
    </row>
    <row r="670" spans="1:6" x14ac:dyDescent="0.25">
      <c r="A670" s="1" t="s">
        <v>1593</v>
      </c>
      <c r="B670" s="1" t="s">
        <v>1579</v>
      </c>
      <c r="C670" s="1">
        <v>3</v>
      </c>
      <c r="D670" s="18" t="s">
        <v>1594</v>
      </c>
      <c r="E670" s="19">
        <v>9.8700000000000004E-94</v>
      </c>
      <c r="F670" s="1" t="s">
        <v>1595</v>
      </c>
    </row>
    <row r="671" spans="1:6" x14ac:dyDescent="0.25">
      <c r="A671" s="1" t="s">
        <v>1596</v>
      </c>
      <c r="B671" s="1" t="s">
        <v>1579</v>
      </c>
      <c r="C671" s="1">
        <v>3</v>
      </c>
      <c r="D671" s="18" t="s">
        <v>1597</v>
      </c>
      <c r="E671" s="18">
        <v>0.57999999999999996</v>
      </c>
      <c r="F671" s="1" t="s">
        <v>1598</v>
      </c>
    </row>
    <row r="672" spans="1:6" x14ac:dyDescent="0.25">
      <c r="A672" s="1" t="s">
        <v>1599</v>
      </c>
      <c r="B672" s="1" t="s">
        <v>1579</v>
      </c>
      <c r="C672" s="1">
        <v>3</v>
      </c>
      <c r="D672" s="18" t="s">
        <v>1600</v>
      </c>
      <c r="E672" s="19">
        <v>7.47E-52</v>
      </c>
      <c r="F672" s="1" t="s">
        <v>1601</v>
      </c>
    </row>
    <row r="673" spans="1:6" x14ac:dyDescent="0.25">
      <c r="A673" s="1" t="s">
        <v>1602</v>
      </c>
      <c r="B673" s="1" t="s">
        <v>1579</v>
      </c>
      <c r="C673" s="1">
        <v>3</v>
      </c>
      <c r="D673" s="18" t="s">
        <v>1603</v>
      </c>
      <c r="E673" s="19">
        <v>2.2199999999999998E-31</v>
      </c>
      <c r="F673" s="1" t="s">
        <v>1604</v>
      </c>
    </row>
    <row r="674" spans="1:6" x14ac:dyDescent="0.25">
      <c r="A674" s="1" t="s">
        <v>1605</v>
      </c>
      <c r="B674" s="1" t="s">
        <v>1579</v>
      </c>
      <c r="C674" s="1">
        <v>3</v>
      </c>
      <c r="D674" s="18" t="s">
        <v>1606</v>
      </c>
      <c r="E674" s="18">
        <v>7.9000000000000001E-2</v>
      </c>
      <c r="F674" s="1" t="s">
        <v>1607</v>
      </c>
    </row>
    <row r="675" spans="1:6" x14ac:dyDescent="0.25">
      <c r="A675" s="1" t="s">
        <v>1608</v>
      </c>
      <c r="B675" s="1" t="s">
        <v>1579</v>
      </c>
      <c r="C675" s="1">
        <v>3</v>
      </c>
      <c r="D675" s="18" t="s">
        <v>1609</v>
      </c>
      <c r="E675" s="18">
        <v>3.2</v>
      </c>
      <c r="F675" s="1" t="s">
        <v>1610</v>
      </c>
    </row>
    <row r="676" spans="1:6" x14ac:dyDescent="0.25">
      <c r="A676" s="1" t="s">
        <v>1611</v>
      </c>
      <c r="B676" s="1" t="s">
        <v>1579</v>
      </c>
      <c r="C676" s="1">
        <v>3</v>
      </c>
      <c r="D676" s="18" t="s">
        <v>207</v>
      </c>
      <c r="E676" s="18" t="s">
        <v>207</v>
      </c>
      <c r="F676" s="1" t="s">
        <v>207</v>
      </c>
    </row>
    <row r="677" spans="1:6" x14ac:dyDescent="0.25">
      <c r="A677" s="1" t="s">
        <v>1612</v>
      </c>
      <c r="B677" s="1" t="s">
        <v>1579</v>
      </c>
      <c r="C677" s="1">
        <v>3</v>
      </c>
      <c r="D677" s="18" t="s">
        <v>207</v>
      </c>
      <c r="E677" s="18" t="s">
        <v>207</v>
      </c>
      <c r="F677" s="1" t="s">
        <v>207</v>
      </c>
    </row>
    <row r="678" spans="1:6" x14ac:dyDescent="0.25">
      <c r="A678" s="1" t="s">
        <v>1613</v>
      </c>
      <c r="B678" s="1" t="s">
        <v>1579</v>
      </c>
      <c r="C678" s="1">
        <v>3</v>
      </c>
      <c r="D678" s="18" t="s">
        <v>1614</v>
      </c>
      <c r="E678" s="19">
        <v>1.5900000000000001E-26</v>
      </c>
      <c r="F678" s="1" t="s">
        <v>1615</v>
      </c>
    </row>
    <row r="679" spans="1:6" x14ac:dyDescent="0.25">
      <c r="A679" s="1" t="s">
        <v>1616</v>
      </c>
      <c r="B679" s="1" t="s">
        <v>1617</v>
      </c>
      <c r="C679" s="1">
        <v>3</v>
      </c>
      <c r="D679" s="18" t="s">
        <v>1618</v>
      </c>
      <c r="E679" s="18">
        <v>0.13</v>
      </c>
      <c r="F679" s="1" t="s">
        <v>1619</v>
      </c>
    </row>
    <row r="680" spans="1:6" x14ac:dyDescent="0.25">
      <c r="A680" s="1" t="s">
        <v>1620</v>
      </c>
      <c r="B680" s="1" t="s">
        <v>1621</v>
      </c>
      <c r="C680" s="1">
        <v>3</v>
      </c>
      <c r="D680" s="18" t="s">
        <v>1622</v>
      </c>
      <c r="E680" s="18">
        <v>0</v>
      </c>
      <c r="F680" s="1" t="s">
        <v>1623</v>
      </c>
    </row>
    <row r="681" spans="1:6" x14ac:dyDescent="0.25">
      <c r="A681" s="1" t="s">
        <v>1624</v>
      </c>
      <c r="B681" s="1" t="s">
        <v>1617</v>
      </c>
      <c r="C681" s="1">
        <v>3</v>
      </c>
      <c r="D681" s="18" t="s">
        <v>207</v>
      </c>
      <c r="E681" s="18" t="s">
        <v>207</v>
      </c>
      <c r="F681" s="1" t="s">
        <v>207</v>
      </c>
    </row>
    <row r="682" spans="1:6" x14ac:dyDescent="0.25">
      <c r="A682" s="1" t="s">
        <v>1625</v>
      </c>
      <c r="B682" s="1" t="s">
        <v>1579</v>
      </c>
      <c r="C682" s="1">
        <v>3</v>
      </c>
      <c r="D682" s="18" t="s">
        <v>207</v>
      </c>
      <c r="E682" s="18" t="s">
        <v>207</v>
      </c>
      <c r="F682" s="1" t="s">
        <v>207</v>
      </c>
    </row>
    <row r="683" spans="1:6" x14ac:dyDescent="0.25">
      <c r="A683" s="1" t="s">
        <v>1626</v>
      </c>
      <c r="B683" s="1" t="s">
        <v>1579</v>
      </c>
      <c r="C683" s="1">
        <v>3</v>
      </c>
      <c r="D683" s="18" t="s">
        <v>1627</v>
      </c>
      <c r="E683" s="19">
        <v>3.4199999999999999E-18</v>
      </c>
      <c r="F683" s="1" t="s">
        <v>1628</v>
      </c>
    </row>
    <row r="684" spans="1:6" x14ac:dyDescent="0.25">
      <c r="A684" s="1" t="s">
        <v>1629</v>
      </c>
      <c r="B684" s="1" t="s">
        <v>1579</v>
      </c>
      <c r="C684" s="1">
        <v>3</v>
      </c>
      <c r="D684" s="18" t="s">
        <v>207</v>
      </c>
      <c r="E684" s="18" t="s">
        <v>207</v>
      </c>
      <c r="F684" s="1" t="s">
        <v>207</v>
      </c>
    </row>
    <row r="685" spans="1:6" x14ac:dyDescent="0.25">
      <c r="A685" s="1" t="s">
        <v>1630</v>
      </c>
      <c r="B685" s="1" t="s">
        <v>1579</v>
      </c>
      <c r="C685" s="1">
        <v>3</v>
      </c>
      <c r="D685" s="18" t="s">
        <v>207</v>
      </c>
      <c r="E685" s="18" t="s">
        <v>207</v>
      </c>
      <c r="F685" s="1" t="s">
        <v>207</v>
      </c>
    </row>
    <row r="686" spans="1:6" x14ac:dyDescent="0.25">
      <c r="A686" s="1" t="s">
        <v>1631</v>
      </c>
      <c r="B686" s="1" t="s">
        <v>1632</v>
      </c>
      <c r="C686" s="1">
        <v>3</v>
      </c>
      <c r="D686" s="18" t="s">
        <v>1633</v>
      </c>
      <c r="E686" s="19">
        <v>4.6599999999999998E-14</v>
      </c>
      <c r="F686" s="1" t="s">
        <v>1634</v>
      </c>
    </row>
    <row r="687" spans="1:6" x14ac:dyDescent="0.25">
      <c r="A687" s="1" t="s">
        <v>1635</v>
      </c>
      <c r="B687" s="1" t="s">
        <v>1579</v>
      </c>
      <c r="C687" s="1">
        <v>3</v>
      </c>
      <c r="D687" s="18" t="s">
        <v>1636</v>
      </c>
      <c r="E687" s="18">
        <v>0</v>
      </c>
      <c r="F687" s="1" t="s">
        <v>1637</v>
      </c>
    </row>
    <row r="688" spans="1:6" x14ac:dyDescent="0.25">
      <c r="A688" s="1" t="s">
        <v>1638</v>
      </c>
      <c r="B688" s="1" t="s">
        <v>1579</v>
      </c>
      <c r="C688" s="1">
        <v>3</v>
      </c>
      <c r="D688" s="18" t="s">
        <v>1639</v>
      </c>
      <c r="E688" s="18">
        <v>8.4</v>
      </c>
      <c r="F688" s="1" t="s">
        <v>1640</v>
      </c>
    </row>
    <row r="689" spans="1:6" x14ac:dyDescent="0.25">
      <c r="A689" s="1" t="s">
        <v>1641</v>
      </c>
      <c r="B689" s="1" t="s">
        <v>1579</v>
      </c>
      <c r="C689" s="1">
        <v>3</v>
      </c>
      <c r="D689" s="18" t="s">
        <v>207</v>
      </c>
      <c r="E689" s="18" t="s">
        <v>207</v>
      </c>
      <c r="F689" s="1" t="s">
        <v>207</v>
      </c>
    </row>
    <row r="690" spans="1:6" x14ac:dyDescent="0.25">
      <c r="A690" s="1" t="s">
        <v>1642</v>
      </c>
      <c r="B690" s="1" t="s">
        <v>1621</v>
      </c>
      <c r="C690" s="1">
        <v>3</v>
      </c>
      <c r="D690" s="18" t="s">
        <v>1643</v>
      </c>
      <c r="E690" s="19">
        <v>8.9099999999999999E-44</v>
      </c>
      <c r="F690" s="1" t="s">
        <v>1644</v>
      </c>
    </row>
    <row r="691" spans="1:6" x14ac:dyDescent="0.25">
      <c r="A691" s="1" t="s">
        <v>1645</v>
      </c>
      <c r="B691" s="1" t="s">
        <v>1579</v>
      </c>
      <c r="C691" s="1">
        <v>3</v>
      </c>
      <c r="D691" s="18" t="s">
        <v>207</v>
      </c>
      <c r="E691" s="18" t="s">
        <v>207</v>
      </c>
      <c r="F691" s="1" t="s">
        <v>207</v>
      </c>
    </row>
    <row r="692" spans="1:6" x14ac:dyDescent="0.25">
      <c r="A692" s="1" t="s">
        <v>1646</v>
      </c>
      <c r="B692" s="1" t="s">
        <v>1579</v>
      </c>
      <c r="C692" s="1">
        <v>3</v>
      </c>
      <c r="D692" s="18" t="s">
        <v>1647</v>
      </c>
      <c r="E692" s="19">
        <v>2.7499999999999998E-20</v>
      </c>
      <c r="F692" s="1" t="s">
        <v>1648</v>
      </c>
    </row>
    <row r="693" spans="1:6" x14ac:dyDescent="0.25">
      <c r="A693" s="1" t="s">
        <v>1649</v>
      </c>
      <c r="B693" s="1" t="s">
        <v>1579</v>
      </c>
      <c r="C693" s="1">
        <v>3</v>
      </c>
      <c r="D693" s="18" t="s">
        <v>1650</v>
      </c>
      <c r="E693" s="19">
        <v>2.8699999999999999E-155</v>
      </c>
      <c r="F693" s="1" t="s">
        <v>1651</v>
      </c>
    </row>
    <row r="694" spans="1:6" x14ac:dyDescent="0.25">
      <c r="A694" s="1" t="s">
        <v>1652</v>
      </c>
      <c r="B694" s="1" t="s">
        <v>1579</v>
      </c>
      <c r="C694" s="1">
        <v>3</v>
      </c>
      <c r="D694" s="18" t="s">
        <v>1653</v>
      </c>
      <c r="E694" s="19">
        <v>2.9999999999999998E-13</v>
      </c>
      <c r="F694" s="1" t="s">
        <v>1654</v>
      </c>
    </row>
    <row r="695" spans="1:6" x14ac:dyDescent="0.25">
      <c r="A695" s="1" t="s">
        <v>1655</v>
      </c>
      <c r="B695" s="1" t="s">
        <v>1579</v>
      </c>
      <c r="C695" s="1">
        <v>3</v>
      </c>
      <c r="D695" s="18" t="s">
        <v>207</v>
      </c>
      <c r="E695" s="18" t="s">
        <v>207</v>
      </c>
      <c r="F695" s="1" t="s">
        <v>207</v>
      </c>
    </row>
    <row r="696" spans="1:6" x14ac:dyDescent="0.25">
      <c r="A696" s="1" t="s">
        <v>1656</v>
      </c>
      <c r="B696" s="1" t="s">
        <v>1579</v>
      </c>
      <c r="C696" s="1">
        <v>3</v>
      </c>
      <c r="D696" s="18" t="s">
        <v>1657</v>
      </c>
      <c r="E696" s="19">
        <v>2.2199999999999999E-100</v>
      </c>
      <c r="F696" s="1" t="s">
        <v>1658</v>
      </c>
    </row>
    <row r="697" spans="1:6" x14ac:dyDescent="0.25">
      <c r="A697" s="1" t="s">
        <v>1659</v>
      </c>
      <c r="B697" s="1" t="s">
        <v>1579</v>
      </c>
      <c r="C697" s="1">
        <v>3</v>
      </c>
      <c r="D697" s="18" t="s">
        <v>1660</v>
      </c>
      <c r="E697" s="19">
        <v>1.8199999999999999E-38</v>
      </c>
      <c r="F697" s="1" t="s">
        <v>1661</v>
      </c>
    </row>
    <row r="698" spans="1:6" x14ac:dyDescent="0.25">
      <c r="A698" s="1" t="s">
        <v>1662</v>
      </c>
      <c r="B698" s="1" t="s">
        <v>1579</v>
      </c>
      <c r="C698" s="1">
        <v>3</v>
      </c>
      <c r="D698" s="18" t="s">
        <v>1663</v>
      </c>
      <c r="E698" s="19">
        <v>4.5499999999999998E-95</v>
      </c>
      <c r="F698" s="1" t="s">
        <v>1664</v>
      </c>
    </row>
    <row r="699" spans="1:6" x14ac:dyDescent="0.25">
      <c r="A699" s="1" t="s">
        <v>1665</v>
      </c>
      <c r="B699" s="1" t="s">
        <v>1579</v>
      </c>
      <c r="C699" s="1">
        <v>3</v>
      </c>
      <c r="D699" s="18" t="s">
        <v>1666</v>
      </c>
      <c r="E699" s="19">
        <v>5.1699999999999997E-51</v>
      </c>
      <c r="F699" s="1" t="s">
        <v>1667</v>
      </c>
    </row>
    <row r="700" spans="1:6" x14ac:dyDescent="0.25">
      <c r="A700" s="1" t="s">
        <v>1668</v>
      </c>
      <c r="B700" s="1" t="s">
        <v>1579</v>
      </c>
      <c r="C700" s="1">
        <v>3</v>
      </c>
      <c r="D700" s="18" t="s">
        <v>1669</v>
      </c>
      <c r="E700" s="18">
        <v>2.2999999999999998</v>
      </c>
      <c r="F700" s="1" t="s">
        <v>1670</v>
      </c>
    </row>
    <row r="701" spans="1:6" x14ac:dyDescent="0.25">
      <c r="A701" s="1" t="s">
        <v>1671</v>
      </c>
      <c r="B701" s="1" t="s">
        <v>1579</v>
      </c>
      <c r="C701" s="1">
        <v>3</v>
      </c>
      <c r="D701" s="18" t="s">
        <v>1672</v>
      </c>
      <c r="E701" s="19">
        <v>2.7000000000000001E-48</v>
      </c>
      <c r="F701" s="1" t="s">
        <v>1673</v>
      </c>
    </row>
    <row r="702" spans="1:6" x14ac:dyDescent="0.25">
      <c r="A702" s="1" t="s">
        <v>1674</v>
      </c>
      <c r="B702" s="1" t="s">
        <v>1579</v>
      </c>
      <c r="C702" s="1">
        <v>3</v>
      </c>
      <c r="D702" s="18" t="s">
        <v>207</v>
      </c>
      <c r="E702" s="18" t="s">
        <v>207</v>
      </c>
      <c r="F702" s="1" t="s">
        <v>207</v>
      </c>
    </row>
    <row r="703" spans="1:6" x14ac:dyDescent="0.25">
      <c r="A703" s="1" t="s">
        <v>1675</v>
      </c>
      <c r="B703" s="1" t="s">
        <v>1579</v>
      </c>
      <c r="C703" s="1">
        <v>3</v>
      </c>
      <c r="D703" s="18" t="s">
        <v>1676</v>
      </c>
      <c r="E703" s="19">
        <v>2.2000000000000001E-77</v>
      </c>
      <c r="F703" s="1" t="s">
        <v>1677</v>
      </c>
    </row>
    <row r="704" spans="1:6" x14ac:dyDescent="0.25">
      <c r="A704" s="1" t="s">
        <v>1678</v>
      </c>
      <c r="B704" s="1" t="s">
        <v>1579</v>
      </c>
      <c r="C704" s="1">
        <v>3</v>
      </c>
      <c r="D704" s="18" t="s">
        <v>1679</v>
      </c>
      <c r="E704" s="18">
        <v>0.45</v>
      </c>
      <c r="F704" s="1" t="s">
        <v>1680</v>
      </c>
    </row>
    <row r="705" spans="1:6" x14ac:dyDescent="0.25">
      <c r="A705" s="1" t="s">
        <v>1681</v>
      </c>
      <c r="B705" s="1" t="s">
        <v>1579</v>
      </c>
      <c r="C705" s="1">
        <v>3</v>
      </c>
      <c r="D705" s="18" t="s">
        <v>1682</v>
      </c>
      <c r="E705" s="19">
        <v>2.5199999999999998E-37</v>
      </c>
      <c r="F705" s="1" t="s">
        <v>1648</v>
      </c>
    </row>
    <row r="706" spans="1:6" x14ac:dyDescent="0.25">
      <c r="A706" s="1" t="s">
        <v>1683</v>
      </c>
      <c r="B706" s="1" t="s">
        <v>1579</v>
      </c>
      <c r="C706" s="1">
        <v>3</v>
      </c>
      <c r="D706" s="18" t="s">
        <v>1684</v>
      </c>
      <c r="E706" s="19">
        <v>1.2599999999999999E-19</v>
      </c>
      <c r="F706" s="1" t="s">
        <v>1271</v>
      </c>
    </row>
    <row r="707" spans="1:6" x14ac:dyDescent="0.25">
      <c r="A707" s="1" t="s">
        <v>1685</v>
      </c>
      <c r="B707" s="1" t="s">
        <v>1579</v>
      </c>
      <c r="C707" s="1">
        <v>3</v>
      </c>
      <c r="D707" s="18" t="s">
        <v>1686</v>
      </c>
      <c r="E707" s="19">
        <v>4.8E-8</v>
      </c>
      <c r="F707" s="1" t="s">
        <v>1687</v>
      </c>
    </row>
    <row r="708" spans="1:6" x14ac:dyDescent="0.25">
      <c r="A708" s="1" t="s">
        <v>1688</v>
      </c>
      <c r="B708" s="1" t="s">
        <v>1579</v>
      </c>
      <c r="C708" s="1">
        <v>3</v>
      </c>
      <c r="D708" s="18" t="s">
        <v>207</v>
      </c>
      <c r="E708" s="18" t="s">
        <v>207</v>
      </c>
      <c r="F708" s="1" t="s">
        <v>207</v>
      </c>
    </row>
    <row r="709" spans="1:6" x14ac:dyDescent="0.25">
      <c r="A709" s="1" t="s">
        <v>1689</v>
      </c>
      <c r="B709" s="1" t="s">
        <v>1579</v>
      </c>
      <c r="C709" s="1">
        <v>3</v>
      </c>
      <c r="D709" s="18" t="s">
        <v>207</v>
      </c>
      <c r="E709" s="18" t="s">
        <v>207</v>
      </c>
      <c r="F709" s="1" t="s">
        <v>207</v>
      </c>
    </row>
    <row r="710" spans="1:6" x14ac:dyDescent="0.25">
      <c r="A710" s="1" t="s">
        <v>1690</v>
      </c>
      <c r="B710" s="1" t="s">
        <v>1579</v>
      </c>
      <c r="C710" s="1">
        <v>3</v>
      </c>
      <c r="D710" s="18" t="s">
        <v>1691</v>
      </c>
      <c r="E710" s="19">
        <v>3.79E-5</v>
      </c>
      <c r="F710" s="1" t="s">
        <v>1692</v>
      </c>
    </row>
    <row r="711" spans="1:6" x14ac:dyDescent="0.25">
      <c r="A711" s="1" t="s">
        <v>1693</v>
      </c>
      <c r="B711" s="1" t="s">
        <v>1617</v>
      </c>
      <c r="C711" s="1">
        <v>3</v>
      </c>
      <c r="D711" s="18" t="s">
        <v>1647</v>
      </c>
      <c r="E711" s="19">
        <v>5.2200000000000001E-14</v>
      </c>
      <c r="F711" s="1" t="s">
        <v>1648</v>
      </c>
    </row>
    <row r="712" spans="1:6" x14ac:dyDescent="0.25">
      <c r="A712" s="1" t="s">
        <v>1694</v>
      </c>
      <c r="B712" s="1" t="s">
        <v>1579</v>
      </c>
      <c r="C712" s="1">
        <v>3</v>
      </c>
      <c r="D712" s="18" t="s">
        <v>1695</v>
      </c>
      <c r="E712" s="19">
        <v>2.5599999999999999E-42</v>
      </c>
      <c r="F712" s="1" t="s">
        <v>1696</v>
      </c>
    </row>
    <row r="713" spans="1:6" x14ac:dyDescent="0.25">
      <c r="A713" s="1" t="s">
        <v>1697</v>
      </c>
      <c r="B713" s="1" t="s">
        <v>1579</v>
      </c>
      <c r="C713" s="1">
        <v>3</v>
      </c>
      <c r="D713" s="18" t="s">
        <v>1698</v>
      </c>
      <c r="E713" s="19">
        <v>2.0599999999999998E-27</v>
      </c>
      <c r="F713" s="1" t="s">
        <v>1699</v>
      </c>
    </row>
    <row r="714" spans="1:6" x14ac:dyDescent="0.25">
      <c r="A714" s="1" t="s">
        <v>1700</v>
      </c>
      <c r="B714" s="1" t="s">
        <v>1579</v>
      </c>
      <c r="C714" s="1">
        <v>3</v>
      </c>
      <c r="D714" s="18" t="s">
        <v>1701</v>
      </c>
      <c r="E714" s="19">
        <v>7.8500000000000004E-29</v>
      </c>
      <c r="F714" s="1" t="s">
        <v>1702</v>
      </c>
    </row>
    <row r="715" spans="1:6" x14ac:dyDescent="0.25">
      <c r="A715" s="1" t="s">
        <v>1703</v>
      </c>
      <c r="B715" s="1" t="s">
        <v>1579</v>
      </c>
      <c r="C715" s="1">
        <v>3</v>
      </c>
      <c r="D715" s="18" t="s">
        <v>207</v>
      </c>
      <c r="E715" s="18" t="s">
        <v>207</v>
      </c>
      <c r="F715" s="1" t="s">
        <v>207</v>
      </c>
    </row>
    <row r="716" spans="1:6" x14ac:dyDescent="0.25">
      <c r="A716" s="1" t="s">
        <v>1704</v>
      </c>
      <c r="B716" s="1" t="s">
        <v>1579</v>
      </c>
      <c r="C716" s="1">
        <v>3</v>
      </c>
      <c r="D716" s="18" t="s">
        <v>207</v>
      </c>
      <c r="E716" s="18" t="s">
        <v>207</v>
      </c>
      <c r="F716" s="1" t="s">
        <v>207</v>
      </c>
    </row>
    <row r="717" spans="1:6" x14ac:dyDescent="0.25">
      <c r="A717" s="1" t="s">
        <v>1705</v>
      </c>
      <c r="B717" s="1" t="s">
        <v>1579</v>
      </c>
      <c r="C717" s="1">
        <v>3</v>
      </c>
      <c r="D717" s="18" t="s">
        <v>207</v>
      </c>
      <c r="E717" s="18" t="s">
        <v>207</v>
      </c>
      <c r="F717" s="1" t="s">
        <v>207</v>
      </c>
    </row>
    <row r="718" spans="1:6" x14ac:dyDescent="0.25">
      <c r="A718" s="1" t="s">
        <v>1706</v>
      </c>
      <c r="B718" s="1" t="s">
        <v>1579</v>
      </c>
      <c r="C718" s="1">
        <v>3</v>
      </c>
      <c r="D718" s="18" t="s">
        <v>1707</v>
      </c>
      <c r="E718" s="19">
        <v>1.7E-46</v>
      </c>
      <c r="F718" s="1" t="s">
        <v>1708</v>
      </c>
    </row>
    <row r="719" spans="1:6" x14ac:dyDescent="0.25">
      <c r="A719" s="1" t="s">
        <v>1709</v>
      </c>
      <c r="B719" s="1" t="s">
        <v>1579</v>
      </c>
      <c r="C719" s="1">
        <v>3</v>
      </c>
      <c r="D719" s="18" t="s">
        <v>1710</v>
      </c>
      <c r="E719" s="19">
        <v>1.92E-14</v>
      </c>
      <c r="F719" s="1" t="s">
        <v>872</v>
      </c>
    </row>
    <row r="720" spans="1:6" x14ac:dyDescent="0.25">
      <c r="A720" s="1" t="s">
        <v>1711</v>
      </c>
      <c r="B720" s="1" t="s">
        <v>1579</v>
      </c>
      <c r="C720" s="1">
        <v>3</v>
      </c>
      <c r="D720" s="18" t="s">
        <v>207</v>
      </c>
      <c r="E720" s="18" t="s">
        <v>207</v>
      </c>
      <c r="F720" s="1" t="s">
        <v>207</v>
      </c>
    </row>
    <row r="721" spans="1:6" x14ac:dyDescent="0.25">
      <c r="A721" s="1" t="s">
        <v>1712</v>
      </c>
      <c r="B721" s="1" t="s">
        <v>1579</v>
      </c>
      <c r="C721" s="1">
        <v>3</v>
      </c>
      <c r="D721" s="18" t="s">
        <v>1713</v>
      </c>
      <c r="E721" s="19">
        <v>2.4699999999999999E-15</v>
      </c>
      <c r="F721" s="1" t="s">
        <v>1714</v>
      </c>
    </row>
    <row r="722" spans="1:6" x14ac:dyDescent="0.25">
      <c r="A722" s="1" t="s">
        <v>1715</v>
      </c>
      <c r="B722" s="1" t="s">
        <v>1579</v>
      </c>
      <c r="C722" s="1">
        <v>3</v>
      </c>
      <c r="D722" s="18" t="s">
        <v>1716</v>
      </c>
      <c r="E722" s="19">
        <v>1.3699999999999999E-38</v>
      </c>
      <c r="F722" s="1" t="s">
        <v>1717</v>
      </c>
    </row>
    <row r="723" spans="1:6" x14ac:dyDescent="0.25">
      <c r="A723" s="1" t="s">
        <v>1718</v>
      </c>
      <c r="B723" s="1" t="s">
        <v>1579</v>
      </c>
      <c r="C723" s="1">
        <v>3</v>
      </c>
      <c r="D723" s="18" t="s">
        <v>1719</v>
      </c>
      <c r="E723" s="18">
        <v>3.6</v>
      </c>
      <c r="F723" s="1" t="s">
        <v>1720</v>
      </c>
    </row>
    <row r="724" spans="1:6" x14ac:dyDescent="0.25">
      <c r="A724" s="1" t="s">
        <v>1721</v>
      </c>
      <c r="B724" s="1" t="s">
        <v>1579</v>
      </c>
      <c r="C724" s="1">
        <v>3</v>
      </c>
      <c r="D724" s="18" t="s">
        <v>207</v>
      </c>
      <c r="E724" s="18" t="s">
        <v>207</v>
      </c>
      <c r="F724" s="1" t="s">
        <v>207</v>
      </c>
    </row>
    <row r="725" spans="1:6" x14ac:dyDescent="0.25">
      <c r="A725" s="1" t="s">
        <v>1722</v>
      </c>
      <c r="B725" s="1" t="s">
        <v>1579</v>
      </c>
      <c r="C725" s="1">
        <v>3</v>
      </c>
      <c r="D725" s="18" t="s">
        <v>1723</v>
      </c>
      <c r="E725" s="19">
        <v>4.3100000000000002E-8</v>
      </c>
      <c r="F725" s="1" t="s">
        <v>1724</v>
      </c>
    </row>
    <row r="726" spans="1:6" x14ac:dyDescent="0.25">
      <c r="A726" s="1" t="s">
        <v>1725</v>
      </c>
      <c r="B726" s="1" t="s">
        <v>1579</v>
      </c>
      <c r="C726" s="1">
        <v>3</v>
      </c>
      <c r="D726" s="18" t="s">
        <v>1726</v>
      </c>
      <c r="E726" s="19">
        <v>5.2400000000000002E-154</v>
      </c>
      <c r="F726" s="1" t="s">
        <v>1727</v>
      </c>
    </row>
    <row r="727" spans="1:6" x14ac:dyDescent="0.25">
      <c r="A727" s="1" t="s">
        <v>1728</v>
      </c>
      <c r="B727" s="1" t="s">
        <v>1579</v>
      </c>
      <c r="C727" s="1">
        <v>3</v>
      </c>
      <c r="D727" s="18" t="s">
        <v>1729</v>
      </c>
      <c r="E727" s="19">
        <v>2.2899999999999999E-32</v>
      </c>
      <c r="F727" s="1" t="s">
        <v>1730</v>
      </c>
    </row>
    <row r="728" spans="1:6" x14ac:dyDescent="0.25">
      <c r="A728" s="1" t="s">
        <v>1731</v>
      </c>
      <c r="B728" s="1" t="s">
        <v>1732</v>
      </c>
      <c r="C728" s="1">
        <v>3</v>
      </c>
      <c r="D728" s="18" t="s">
        <v>1733</v>
      </c>
      <c r="E728" s="19">
        <v>2.53E-133</v>
      </c>
      <c r="F728" s="1" t="s">
        <v>1734</v>
      </c>
    </row>
    <row r="729" spans="1:6" x14ac:dyDescent="0.25">
      <c r="A729" s="1" t="s">
        <v>1735</v>
      </c>
      <c r="B729" s="1" t="s">
        <v>1579</v>
      </c>
      <c r="C729" s="1">
        <v>3</v>
      </c>
      <c r="D729" s="18" t="s">
        <v>1736</v>
      </c>
      <c r="E729" s="18">
        <v>2.5</v>
      </c>
      <c r="F729" s="1" t="s">
        <v>1737</v>
      </c>
    </row>
    <row r="730" spans="1:6" x14ac:dyDescent="0.25">
      <c r="A730" s="1" t="s">
        <v>1738</v>
      </c>
      <c r="B730" s="1" t="s">
        <v>1579</v>
      </c>
      <c r="C730" s="1">
        <v>3</v>
      </c>
      <c r="D730" s="18" t="s">
        <v>207</v>
      </c>
      <c r="E730" s="18" t="s">
        <v>207</v>
      </c>
      <c r="F730" s="1" t="s">
        <v>207</v>
      </c>
    </row>
    <row r="731" spans="1:6" x14ac:dyDescent="0.25">
      <c r="A731" s="1" t="s">
        <v>1739</v>
      </c>
      <c r="B731" s="1" t="s">
        <v>1579</v>
      </c>
      <c r="C731" s="1">
        <v>3</v>
      </c>
      <c r="D731" s="18" t="s">
        <v>207</v>
      </c>
      <c r="E731" s="18" t="s">
        <v>207</v>
      </c>
      <c r="F731" s="1" t="s">
        <v>207</v>
      </c>
    </row>
    <row r="732" spans="1:6" x14ac:dyDescent="0.25">
      <c r="A732" s="1" t="s">
        <v>1740</v>
      </c>
      <c r="B732" s="1" t="s">
        <v>1579</v>
      </c>
      <c r="C732" s="1">
        <v>3</v>
      </c>
      <c r="D732" s="18" t="s">
        <v>1666</v>
      </c>
      <c r="E732" s="19">
        <v>4.6000000000000003E-60</v>
      </c>
      <c r="F732" s="1" t="s">
        <v>1667</v>
      </c>
    </row>
    <row r="733" spans="1:6" x14ac:dyDescent="0.25">
      <c r="A733" s="1" t="s">
        <v>1741</v>
      </c>
      <c r="B733" s="1" t="s">
        <v>1579</v>
      </c>
      <c r="C733" s="1">
        <v>3</v>
      </c>
      <c r="D733" s="18" t="s">
        <v>207</v>
      </c>
      <c r="E733" s="18" t="s">
        <v>207</v>
      </c>
      <c r="F733" s="1" t="s">
        <v>207</v>
      </c>
    </row>
    <row r="734" spans="1:6" x14ac:dyDescent="0.25">
      <c r="A734" s="1" t="s">
        <v>1742</v>
      </c>
      <c r="B734" s="1" t="s">
        <v>1579</v>
      </c>
      <c r="C734" s="1">
        <v>3</v>
      </c>
      <c r="D734" s="18" t="s">
        <v>207</v>
      </c>
      <c r="E734" s="18" t="s">
        <v>207</v>
      </c>
      <c r="F734" s="1" t="s">
        <v>207</v>
      </c>
    </row>
    <row r="735" spans="1:6" x14ac:dyDescent="0.25">
      <c r="A735" s="1" t="s">
        <v>1743</v>
      </c>
      <c r="B735" s="1" t="s">
        <v>1579</v>
      </c>
      <c r="C735" s="1">
        <v>3</v>
      </c>
      <c r="D735" s="18" t="s">
        <v>1744</v>
      </c>
      <c r="E735" s="18">
        <v>3.2</v>
      </c>
      <c r="F735" s="1" t="s">
        <v>1745</v>
      </c>
    </row>
    <row r="736" spans="1:6" x14ac:dyDescent="0.25">
      <c r="A736" s="1" t="s">
        <v>1746</v>
      </c>
      <c r="B736" s="1" t="s">
        <v>1747</v>
      </c>
      <c r="C736" s="1">
        <v>3</v>
      </c>
      <c r="D736" s="18" t="s">
        <v>1748</v>
      </c>
      <c r="E736" s="19">
        <v>2.2500000000000001E-71</v>
      </c>
      <c r="F736" s="1" t="s">
        <v>1749</v>
      </c>
    </row>
    <row r="737" spans="1:6" x14ac:dyDescent="0.25">
      <c r="A737" s="1" t="s">
        <v>1750</v>
      </c>
      <c r="B737" s="1" t="s">
        <v>1579</v>
      </c>
      <c r="C737" s="1">
        <v>3</v>
      </c>
      <c r="D737" s="18" t="s">
        <v>1751</v>
      </c>
      <c r="E737" s="19">
        <v>1.08E-65</v>
      </c>
      <c r="F737" s="1" t="s">
        <v>1752</v>
      </c>
    </row>
    <row r="738" spans="1:6" x14ac:dyDescent="0.25">
      <c r="A738" s="1" t="s">
        <v>1753</v>
      </c>
      <c r="B738" s="1" t="s">
        <v>1579</v>
      </c>
      <c r="C738" s="1">
        <v>3</v>
      </c>
      <c r="D738" s="18" t="s">
        <v>207</v>
      </c>
      <c r="E738" s="18" t="s">
        <v>207</v>
      </c>
      <c r="F738" s="1" t="s">
        <v>207</v>
      </c>
    </row>
    <row r="739" spans="1:6" x14ac:dyDescent="0.25">
      <c r="A739" s="1" t="s">
        <v>1754</v>
      </c>
      <c r="B739" s="1" t="s">
        <v>1579</v>
      </c>
      <c r="C739" s="1">
        <v>3</v>
      </c>
      <c r="D739" s="18" t="s">
        <v>1755</v>
      </c>
      <c r="E739" s="18">
        <v>0</v>
      </c>
      <c r="F739" s="1" t="s">
        <v>1756</v>
      </c>
    </row>
    <row r="740" spans="1:6" x14ac:dyDescent="0.25">
      <c r="A740" s="1" t="s">
        <v>1757</v>
      </c>
      <c r="B740" s="1" t="s">
        <v>1579</v>
      </c>
      <c r="C740" s="1">
        <v>3</v>
      </c>
      <c r="D740" s="18" t="s">
        <v>207</v>
      </c>
      <c r="E740" s="18" t="s">
        <v>207</v>
      </c>
      <c r="F740" s="1" t="s">
        <v>207</v>
      </c>
    </row>
    <row r="741" spans="1:6" x14ac:dyDescent="0.25">
      <c r="A741" s="1" t="s">
        <v>1758</v>
      </c>
      <c r="B741" s="1" t="s">
        <v>1579</v>
      </c>
      <c r="C741" s="1">
        <v>3</v>
      </c>
      <c r="D741" s="18" t="s">
        <v>1759</v>
      </c>
      <c r="E741" s="19">
        <v>1.59E-17</v>
      </c>
      <c r="F741" s="1" t="s">
        <v>1760</v>
      </c>
    </row>
    <row r="742" spans="1:6" x14ac:dyDescent="0.25">
      <c r="A742" s="1" t="s">
        <v>1761</v>
      </c>
      <c r="B742" s="1" t="s">
        <v>1579</v>
      </c>
      <c r="C742" s="1">
        <v>3</v>
      </c>
      <c r="D742" s="18" t="s">
        <v>1762</v>
      </c>
      <c r="E742" s="18">
        <v>2.5</v>
      </c>
      <c r="F742" s="1" t="s">
        <v>1763</v>
      </c>
    </row>
    <row r="743" spans="1:6" x14ac:dyDescent="0.25">
      <c r="A743" s="1" t="s">
        <v>1764</v>
      </c>
      <c r="B743" s="1" t="s">
        <v>1579</v>
      </c>
      <c r="C743" s="1">
        <v>3</v>
      </c>
      <c r="D743" s="18" t="s">
        <v>1765</v>
      </c>
      <c r="E743" s="19">
        <v>3.7200000000000002E-87</v>
      </c>
      <c r="F743" s="1" t="s">
        <v>1766</v>
      </c>
    </row>
    <row r="744" spans="1:6" x14ac:dyDescent="0.25">
      <c r="A744" s="1" t="s">
        <v>1767</v>
      </c>
      <c r="B744" s="1" t="s">
        <v>1579</v>
      </c>
      <c r="C744" s="1">
        <v>3</v>
      </c>
      <c r="D744" s="18" t="s">
        <v>1768</v>
      </c>
      <c r="E744" s="18">
        <v>0.82</v>
      </c>
      <c r="F744" s="1" t="s">
        <v>1769</v>
      </c>
    </row>
    <row r="745" spans="1:6" x14ac:dyDescent="0.25">
      <c r="A745" s="1" t="s">
        <v>1770</v>
      </c>
      <c r="B745" s="1" t="s">
        <v>1579</v>
      </c>
      <c r="C745" s="1">
        <v>3</v>
      </c>
      <c r="D745" s="18" t="s">
        <v>1771</v>
      </c>
      <c r="E745" s="19">
        <v>1.6499999999999999E-19</v>
      </c>
      <c r="F745" s="1" t="s">
        <v>1772</v>
      </c>
    </row>
    <row r="746" spans="1:6" x14ac:dyDescent="0.25">
      <c r="A746" s="1" t="s">
        <v>1773</v>
      </c>
      <c r="B746" s="1" t="s">
        <v>1774</v>
      </c>
      <c r="C746" s="1">
        <v>3</v>
      </c>
      <c r="D746" s="18" t="s">
        <v>207</v>
      </c>
      <c r="E746" s="18" t="s">
        <v>207</v>
      </c>
      <c r="F746" s="1" t="s">
        <v>207</v>
      </c>
    </row>
    <row r="747" spans="1:6" x14ac:dyDescent="0.25">
      <c r="A747" s="1" t="s">
        <v>1775</v>
      </c>
      <c r="B747" s="1" t="s">
        <v>1617</v>
      </c>
      <c r="C747" s="1">
        <v>3</v>
      </c>
      <c r="D747" s="18" t="s">
        <v>1776</v>
      </c>
      <c r="E747" s="19">
        <v>2.6299999999999999E-14</v>
      </c>
      <c r="F747" s="1" t="s">
        <v>1777</v>
      </c>
    </row>
    <row r="748" spans="1:6" x14ac:dyDescent="0.25">
      <c r="A748" s="1" t="s">
        <v>1778</v>
      </c>
      <c r="B748" s="1" t="s">
        <v>1579</v>
      </c>
      <c r="C748" s="1">
        <v>3</v>
      </c>
      <c r="D748" s="18" t="s">
        <v>1779</v>
      </c>
      <c r="E748" s="19">
        <v>4.8899999999999997E-28</v>
      </c>
      <c r="F748" s="1" t="s">
        <v>1780</v>
      </c>
    </row>
    <row r="749" spans="1:6" x14ac:dyDescent="0.25">
      <c r="A749" s="1" t="s">
        <v>1781</v>
      </c>
      <c r="B749" s="1" t="s">
        <v>1579</v>
      </c>
      <c r="C749" s="1">
        <v>3</v>
      </c>
      <c r="D749" s="18" t="s">
        <v>207</v>
      </c>
      <c r="E749" s="18" t="s">
        <v>207</v>
      </c>
      <c r="F749" s="1" t="s">
        <v>207</v>
      </c>
    </row>
    <row r="750" spans="1:6" x14ac:dyDescent="0.25">
      <c r="A750" s="1" t="s">
        <v>1782</v>
      </c>
      <c r="B750" s="1" t="s">
        <v>1579</v>
      </c>
      <c r="C750" s="1">
        <v>3</v>
      </c>
      <c r="D750" s="18" t="s">
        <v>207</v>
      </c>
      <c r="E750" s="18" t="s">
        <v>207</v>
      </c>
      <c r="F750" s="1" t="s">
        <v>207</v>
      </c>
    </row>
    <row r="751" spans="1:6" x14ac:dyDescent="0.25">
      <c r="A751" s="1" t="s">
        <v>1783</v>
      </c>
      <c r="B751" s="1" t="s">
        <v>1579</v>
      </c>
      <c r="C751" s="1">
        <v>3</v>
      </c>
      <c r="D751" s="18" t="s">
        <v>1784</v>
      </c>
      <c r="E751" s="19">
        <v>5.6200000000000001E-18</v>
      </c>
      <c r="F751" s="1" t="s">
        <v>1785</v>
      </c>
    </row>
    <row r="752" spans="1:6" x14ac:dyDescent="0.25">
      <c r="A752" s="1" t="s">
        <v>1786</v>
      </c>
      <c r="B752" s="1" t="s">
        <v>1579</v>
      </c>
      <c r="C752" s="1">
        <v>3</v>
      </c>
      <c r="D752" s="18" t="s">
        <v>1787</v>
      </c>
      <c r="E752" s="19">
        <v>3.1399999999999998E-7</v>
      </c>
      <c r="F752" s="1" t="s">
        <v>1788</v>
      </c>
    </row>
    <row r="753" spans="1:6" x14ac:dyDescent="0.25">
      <c r="A753" s="1" t="s">
        <v>1789</v>
      </c>
      <c r="B753" s="1" t="s">
        <v>1579</v>
      </c>
      <c r="C753" s="1">
        <v>3</v>
      </c>
      <c r="D753" s="18" t="s">
        <v>1790</v>
      </c>
      <c r="E753" s="19">
        <v>4.8599999999999996E-38</v>
      </c>
      <c r="F753" s="1" t="s">
        <v>1791</v>
      </c>
    </row>
    <row r="754" spans="1:6" x14ac:dyDescent="0.25">
      <c r="A754" s="1" t="s">
        <v>1792</v>
      </c>
      <c r="B754" s="1" t="s">
        <v>1579</v>
      </c>
      <c r="C754" s="1">
        <v>3</v>
      </c>
      <c r="D754" s="18" t="s">
        <v>207</v>
      </c>
      <c r="E754" s="18" t="s">
        <v>207</v>
      </c>
      <c r="F754" s="1" t="s">
        <v>207</v>
      </c>
    </row>
    <row r="755" spans="1:6" x14ac:dyDescent="0.25">
      <c r="A755" s="1" t="s">
        <v>1793</v>
      </c>
      <c r="B755" s="1" t="s">
        <v>1794</v>
      </c>
      <c r="C755" s="1">
        <v>3</v>
      </c>
      <c r="D755" s="18" t="s">
        <v>1795</v>
      </c>
      <c r="E755" s="18">
        <v>0</v>
      </c>
      <c r="F755" s="1" t="s">
        <v>1796</v>
      </c>
    </row>
    <row r="756" spans="1:6" x14ac:dyDescent="0.25">
      <c r="A756" s="1" t="s">
        <v>1797</v>
      </c>
      <c r="B756" s="1" t="s">
        <v>1579</v>
      </c>
      <c r="C756" s="1">
        <v>3</v>
      </c>
      <c r="D756" s="18" t="s">
        <v>207</v>
      </c>
      <c r="E756" s="18" t="s">
        <v>207</v>
      </c>
      <c r="F756" s="1" t="s">
        <v>207</v>
      </c>
    </row>
    <row r="757" spans="1:6" x14ac:dyDescent="0.25">
      <c r="A757" s="1" t="s">
        <v>1798</v>
      </c>
      <c r="B757" s="1" t="s">
        <v>1579</v>
      </c>
      <c r="C757" s="1">
        <v>3</v>
      </c>
      <c r="D757" s="18" t="s">
        <v>207</v>
      </c>
      <c r="E757" s="18" t="s">
        <v>207</v>
      </c>
      <c r="F757" s="1" t="s">
        <v>207</v>
      </c>
    </row>
    <row r="758" spans="1:6" x14ac:dyDescent="0.25">
      <c r="A758" s="1" t="s">
        <v>1799</v>
      </c>
      <c r="B758" s="1" t="s">
        <v>1747</v>
      </c>
      <c r="C758" s="1">
        <v>3</v>
      </c>
      <c r="D758" s="18" t="s">
        <v>207</v>
      </c>
      <c r="E758" s="18" t="s">
        <v>207</v>
      </c>
      <c r="F758" s="1" t="s">
        <v>207</v>
      </c>
    </row>
    <row r="759" spans="1:6" x14ac:dyDescent="0.25">
      <c r="A759" s="1" t="s">
        <v>1800</v>
      </c>
      <c r="B759" s="1" t="s">
        <v>1579</v>
      </c>
      <c r="C759" s="1">
        <v>3</v>
      </c>
      <c r="D759" s="18" t="s">
        <v>1801</v>
      </c>
      <c r="E759" s="19">
        <v>1.9499999999999999E-67</v>
      </c>
      <c r="F759" s="1" t="s">
        <v>1802</v>
      </c>
    </row>
    <row r="760" spans="1:6" x14ac:dyDescent="0.25">
      <c r="A760" s="1" t="s">
        <v>1803</v>
      </c>
      <c r="B760" s="1" t="s">
        <v>1579</v>
      </c>
      <c r="C760" s="1">
        <v>3</v>
      </c>
      <c r="D760" s="18" t="s">
        <v>207</v>
      </c>
      <c r="E760" s="18" t="s">
        <v>207</v>
      </c>
      <c r="F760" s="1" t="s">
        <v>207</v>
      </c>
    </row>
    <row r="761" spans="1:6" x14ac:dyDescent="0.25">
      <c r="A761" s="1" t="s">
        <v>1804</v>
      </c>
      <c r="B761" s="1" t="s">
        <v>1621</v>
      </c>
      <c r="C761" s="1">
        <v>3</v>
      </c>
      <c r="D761" s="18" t="s">
        <v>1805</v>
      </c>
      <c r="E761" s="19">
        <v>2.2299999999999999E-41</v>
      </c>
      <c r="F761" s="1" t="s">
        <v>1806</v>
      </c>
    </row>
    <row r="762" spans="1:6" x14ac:dyDescent="0.25">
      <c r="A762" s="1" t="s">
        <v>1807</v>
      </c>
      <c r="B762" s="1" t="s">
        <v>1579</v>
      </c>
      <c r="C762" s="1">
        <v>3</v>
      </c>
      <c r="D762" s="18" t="s">
        <v>207</v>
      </c>
      <c r="E762" s="18" t="s">
        <v>207</v>
      </c>
      <c r="F762" s="1" t="s">
        <v>207</v>
      </c>
    </row>
    <row r="763" spans="1:6" x14ac:dyDescent="0.25">
      <c r="A763" s="1" t="s">
        <v>1808</v>
      </c>
      <c r="B763" s="1" t="s">
        <v>1809</v>
      </c>
      <c r="C763" s="1">
        <v>3</v>
      </c>
      <c r="D763" s="18" t="s">
        <v>1810</v>
      </c>
      <c r="E763" s="19">
        <v>2.51E-39</v>
      </c>
      <c r="F763" s="1" t="s">
        <v>1811</v>
      </c>
    </row>
    <row r="764" spans="1:6" x14ac:dyDescent="0.25">
      <c r="A764" s="1" t="s">
        <v>1812</v>
      </c>
      <c r="B764" s="1" t="s">
        <v>1579</v>
      </c>
      <c r="C764" s="1">
        <v>3</v>
      </c>
      <c r="D764" s="18" t="s">
        <v>1813</v>
      </c>
      <c r="E764" s="18">
        <v>1.3</v>
      </c>
      <c r="F764" s="1" t="s">
        <v>1814</v>
      </c>
    </row>
    <row r="765" spans="1:6" x14ac:dyDescent="0.25">
      <c r="A765" s="1" t="s">
        <v>1815</v>
      </c>
      <c r="B765" s="1" t="s">
        <v>1579</v>
      </c>
      <c r="C765" s="1">
        <v>3</v>
      </c>
      <c r="D765" s="18" t="s">
        <v>1816</v>
      </c>
      <c r="E765" s="18">
        <v>0.95</v>
      </c>
      <c r="F765" s="1" t="s">
        <v>1817</v>
      </c>
    </row>
    <row r="766" spans="1:6" x14ac:dyDescent="0.25">
      <c r="A766" s="1" t="s">
        <v>1818</v>
      </c>
      <c r="B766" s="1" t="s">
        <v>1579</v>
      </c>
      <c r="C766" s="1">
        <v>3</v>
      </c>
      <c r="D766" s="18" t="s">
        <v>1819</v>
      </c>
      <c r="E766" s="19">
        <v>1.5800000000000001E-5</v>
      </c>
      <c r="F766" s="1" t="s">
        <v>1820</v>
      </c>
    </row>
    <row r="767" spans="1:6" x14ac:dyDescent="0.25">
      <c r="A767" s="1" t="s">
        <v>1821</v>
      </c>
      <c r="B767" s="1" t="s">
        <v>1579</v>
      </c>
      <c r="C767" s="1">
        <v>3</v>
      </c>
      <c r="D767" s="18" t="s">
        <v>1822</v>
      </c>
      <c r="E767" s="19">
        <v>2.9299999999999999E-150</v>
      </c>
      <c r="F767" s="1" t="s">
        <v>1823</v>
      </c>
    </row>
    <row r="768" spans="1:6" x14ac:dyDescent="0.25">
      <c r="A768" s="1" t="s">
        <v>1824</v>
      </c>
      <c r="B768" s="1" t="s">
        <v>1579</v>
      </c>
      <c r="C768" s="1">
        <v>3</v>
      </c>
      <c r="D768" s="18" t="s">
        <v>1825</v>
      </c>
      <c r="E768" s="19">
        <v>1.26E-42</v>
      </c>
      <c r="F768" s="1" t="s">
        <v>1826</v>
      </c>
    </row>
    <row r="769" spans="1:6" x14ac:dyDescent="0.25">
      <c r="A769" s="1" t="s">
        <v>1827</v>
      </c>
      <c r="B769" s="1" t="s">
        <v>1579</v>
      </c>
      <c r="C769" s="1">
        <v>3</v>
      </c>
      <c r="D769" s="18" t="s">
        <v>1828</v>
      </c>
      <c r="E769" s="19">
        <v>2.9500000000000002E-78</v>
      </c>
      <c r="F769" s="1" t="s">
        <v>1829</v>
      </c>
    </row>
    <row r="770" spans="1:6" x14ac:dyDescent="0.25">
      <c r="A770" s="1" t="s">
        <v>1830</v>
      </c>
      <c r="B770" s="1" t="s">
        <v>1621</v>
      </c>
      <c r="C770" s="1">
        <v>3</v>
      </c>
      <c r="D770" s="18" t="s">
        <v>1831</v>
      </c>
      <c r="E770" s="18">
        <v>0.75</v>
      </c>
      <c r="F770" s="1" t="s">
        <v>1832</v>
      </c>
    </row>
    <row r="771" spans="1:6" x14ac:dyDescent="0.25">
      <c r="A771" s="1" t="s">
        <v>1833</v>
      </c>
      <c r="B771" s="1" t="s">
        <v>1579</v>
      </c>
      <c r="C771" s="1">
        <v>3</v>
      </c>
      <c r="D771" s="18" t="s">
        <v>1834</v>
      </c>
      <c r="E771" s="19">
        <v>2.2100000000000001E-10</v>
      </c>
      <c r="F771" s="1" t="s">
        <v>1835</v>
      </c>
    </row>
    <row r="772" spans="1:6" x14ac:dyDescent="0.25">
      <c r="A772" s="1" t="s">
        <v>1836</v>
      </c>
      <c r="B772" s="1" t="s">
        <v>1579</v>
      </c>
      <c r="C772" s="1">
        <v>3</v>
      </c>
      <c r="D772" s="18" t="s">
        <v>1837</v>
      </c>
      <c r="E772" s="19">
        <v>6.5200000000000002E-158</v>
      </c>
      <c r="F772" s="1" t="s">
        <v>1838</v>
      </c>
    </row>
    <row r="773" spans="1:6" x14ac:dyDescent="0.25">
      <c r="A773" s="1" t="s">
        <v>1839</v>
      </c>
      <c r="B773" s="1" t="s">
        <v>1579</v>
      </c>
      <c r="C773" s="1">
        <v>3</v>
      </c>
      <c r="D773" s="18" t="s">
        <v>1784</v>
      </c>
      <c r="E773" s="19">
        <v>5.0499999999999999E-105</v>
      </c>
      <c r="F773" s="1" t="s">
        <v>1785</v>
      </c>
    </row>
    <row r="774" spans="1:6" x14ac:dyDescent="0.25">
      <c r="A774" s="1" t="s">
        <v>1840</v>
      </c>
      <c r="B774" s="1" t="s">
        <v>1621</v>
      </c>
      <c r="C774" s="1">
        <v>3</v>
      </c>
      <c r="D774" s="18" t="s">
        <v>1841</v>
      </c>
      <c r="E774" s="19">
        <v>9.0999999999999997E-121</v>
      </c>
      <c r="F774" s="1" t="s">
        <v>1842</v>
      </c>
    </row>
    <row r="775" spans="1:6" x14ac:dyDescent="0.25">
      <c r="A775" s="1" t="s">
        <v>1843</v>
      </c>
      <c r="B775" s="1" t="s">
        <v>1579</v>
      </c>
      <c r="C775" s="1">
        <v>3</v>
      </c>
      <c r="D775" s="18" t="s">
        <v>1844</v>
      </c>
      <c r="E775" s="19">
        <v>1.1700000000000001E-33</v>
      </c>
      <c r="F775" s="1" t="s">
        <v>1845</v>
      </c>
    </row>
    <row r="776" spans="1:6" x14ac:dyDescent="0.25">
      <c r="A776" s="1" t="s">
        <v>1846</v>
      </c>
      <c r="B776" s="1" t="s">
        <v>1579</v>
      </c>
      <c r="C776" s="1">
        <v>3</v>
      </c>
      <c r="D776" s="18" t="s">
        <v>1847</v>
      </c>
      <c r="E776" s="19">
        <v>7.6500000000000007E-9</v>
      </c>
      <c r="F776" s="1" t="s">
        <v>1848</v>
      </c>
    </row>
    <row r="777" spans="1:6" x14ac:dyDescent="0.25">
      <c r="A777" s="1" t="s">
        <v>1849</v>
      </c>
      <c r="B777" s="1" t="s">
        <v>1621</v>
      </c>
      <c r="C777" s="1">
        <v>3</v>
      </c>
      <c r="D777" s="18" t="s">
        <v>1850</v>
      </c>
      <c r="E777" s="19">
        <v>3.49E-115</v>
      </c>
      <c r="F777" s="1" t="s">
        <v>1851</v>
      </c>
    </row>
    <row r="778" spans="1:6" x14ac:dyDescent="0.25">
      <c r="A778" s="1" t="s">
        <v>1852</v>
      </c>
      <c r="B778" s="1" t="s">
        <v>1579</v>
      </c>
      <c r="C778" s="1">
        <v>3</v>
      </c>
      <c r="D778" s="18" t="s">
        <v>1853</v>
      </c>
      <c r="E778" s="18">
        <v>0.34</v>
      </c>
      <c r="F778" s="1" t="s">
        <v>1854</v>
      </c>
    </row>
    <row r="779" spans="1:6" x14ac:dyDescent="0.25">
      <c r="A779" s="1" t="s">
        <v>1855</v>
      </c>
      <c r="B779" s="1" t="s">
        <v>1579</v>
      </c>
      <c r="C779" s="1">
        <v>3</v>
      </c>
      <c r="D779" s="18" t="s">
        <v>207</v>
      </c>
      <c r="E779" s="18" t="s">
        <v>207</v>
      </c>
      <c r="F779" s="1" t="s">
        <v>207</v>
      </c>
    </row>
    <row r="780" spans="1:6" x14ac:dyDescent="0.25">
      <c r="A780" s="1" t="s">
        <v>1856</v>
      </c>
      <c r="B780" s="1" t="s">
        <v>1579</v>
      </c>
      <c r="C780" s="1">
        <v>3</v>
      </c>
      <c r="D780" s="18" t="s">
        <v>1857</v>
      </c>
      <c r="E780" s="19">
        <v>3.8299999999999997E-18</v>
      </c>
      <c r="F780" s="1" t="s">
        <v>1858</v>
      </c>
    </row>
    <row r="781" spans="1:6" x14ac:dyDescent="0.25">
      <c r="A781" s="1" t="s">
        <v>1859</v>
      </c>
      <c r="B781" s="1" t="s">
        <v>1579</v>
      </c>
      <c r="C781" s="1">
        <v>3</v>
      </c>
      <c r="D781" s="18" t="s">
        <v>207</v>
      </c>
      <c r="E781" s="18" t="s">
        <v>207</v>
      </c>
      <c r="F781" s="1" t="s">
        <v>207</v>
      </c>
    </row>
    <row r="782" spans="1:6" x14ac:dyDescent="0.25">
      <c r="A782" s="1" t="s">
        <v>1860</v>
      </c>
      <c r="B782" s="1" t="s">
        <v>1579</v>
      </c>
      <c r="C782" s="1">
        <v>3</v>
      </c>
      <c r="D782" s="18" t="s">
        <v>207</v>
      </c>
      <c r="E782" s="18" t="s">
        <v>207</v>
      </c>
      <c r="F782" s="1" t="s">
        <v>207</v>
      </c>
    </row>
    <row r="783" spans="1:6" x14ac:dyDescent="0.25">
      <c r="A783" s="1" t="s">
        <v>1861</v>
      </c>
      <c r="B783" s="1" t="s">
        <v>1579</v>
      </c>
      <c r="C783" s="1">
        <v>3</v>
      </c>
      <c r="D783" s="18" t="s">
        <v>207</v>
      </c>
      <c r="E783" s="18" t="s">
        <v>207</v>
      </c>
      <c r="F783" s="1" t="s">
        <v>207</v>
      </c>
    </row>
    <row r="784" spans="1:6" x14ac:dyDescent="0.25">
      <c r="A784" s="1" t="s">
        <v>1862</v>
      </c>
      <c r="B784" s="1" t="s">
        <v>1579</v>
      </c>
      <c r="C784" s="1">
        <v>3</v>
      </c>
      <c r="D784" s="18" t="s">
        <v>1863</v>
      </c>
      <c r="E784" s="19">
        <v>1.29E-75</v>
      </c>
      <c r="F784" s="1" t="s">
        <v>1661</v>
      </c>
    </row>
    <row r="785" spans="1:6" x14ac:dyDescent="0.25">
      <c r="A785" s="1" t="s">
        <v>1864</v>
      </c>
      <c r="B785" s="1" t="s">
        <v>1579</v>
      </c>
      <c r="C785" s="1">
        <v>3</v>
      </c>
      <c r="D785" s="18" t="s">
        <v>1865</v>
      </c>
      <c r="E785" s="18">
        <v>1.4300000000000001E-4</v>
      </c>
      <c r="F785" s="1" t="s">
        <v>1340</v>
      </c>
    </row>
    <row r="786" spans="1:6" x14ac:dyDescent="0.25">
      <c r="A786" s="1" t="s">
        <v>1866</v>
      </c>
      <c r="B786" s="1" t="s">
        <v>1579</v>
      </c>
      <c r="C786" s="1">
        <v>3</v>
      </c>
      <c r="D786" s="18" t="s">
        <v>1867</v>
      </c>
      <c r="E786" s="19">
        <v>1.2499999999999999E-41</v>
      </c>
      <c r="F786" s="1" t="s">
        <v>1868</v>
      </c>
    </row>
    <row r="787" spans="1:6" x14ac:dyDescent="0.25">
      <c r="A787" s="1" t="s">
        <v>1869</v>
      </c>
      <c r="B787" s="1" t="s">
        <v>1579</v>
      </c>
      <c r="C787" s="1">
        <v>3</v>
      </c>
      <c r="D787" s="18" t="s">
        <v>207</v>
      </c>
      <c r="E787" s="18" t="s">
        <v>207</v>
      </c>
      <c r="F787" s="1" t="s">
        <v>207</v>
      </c>
    </row>
    <row r="788" spans="1:6" x14ac:dyDescent="0.25">
      <c r="A788" s="1" t="s">
        <v>1870</v>
      </c>
      <c r="B788" s="1" t="s">
        <v>1579</v>
      </c>
      <c r="C788" s="1">
        <v>3</v>
      </c>
      <c r="D788" s="18" t="s">
        <v>207</v>
      </c>
      <c r="E788" s="18" t="s">
        <v>207</v>
      </c>
      <c r="F788" s="1" t="s">
        <v>207</v>
      </c>
    </row>
    <row r="789" spans="1:6" x14ac:dyDescent="0.25">
      <c r="A789" s="1" t="s">
        <v>1871</v>
      </c>
      <c r="B789" s="1" t="s">
        <v>1872</v>
      </c>
      <c r="C789" s="1">
        <v>2</v>
      </c>
      <c r="D789" s="18" t="s">
        <v>1863</v>
      </c>
      <c r="E789" s="19">
        <v>1.4700000000000001E-9</v>
      </c>
      <c r="F789" s="1" t="s">
        <v>1661</v>
      </c>
    </row>
    <row r="790" spans="1:6" x14ac:dyDescent="0.25">
      <c r="A790" s="1" t="s">
        <v>1873</v>
      </c>
      <c r="B790" s="1" t="s">
        <v>1872</v>
      </c>
      <c r="C790" s="1">
        <v>2</v>
      </c>
      <c r="D790" s="18" t="s">
        <v>1874</v>
      </c>
      <c r="E790" s="18">
        <v>3.0000000000000001E-3</v>
      </c>
      <c r="F790" s="1" t="s">
        <v>1875</v>
      </c>
    </row>
    <row r="791" spans="1:6" x14ac:dyDescent="0.25">
      <c r="A791" s="1" t="s">
        <v>1876</v>
      </c>
      <c r="B791" s="1" t="s">
        <v>1872</v>
      </c>
      <c r="C791" s="1">
        <v>2</v>
      </c>
      <c r="D791" s="18" t="s">
        <v>207</v>
      </c>
      <c r="E791" s="18" t="s">
        <v>207</v>
      </c>
      <c r="F791" s="1" t="s">
        <v>207</v>
      </c>
    </row>
    <row r="792" spans="1:6" x14ac:dyDescent="0.25">
      <c r="A792" s="1" t="s">
        <v>1877</v>
      </c>
      <c r="B792" s="1" t="s">
        <v>1872</v>
      </c>
      <c r="C792" s="1">
        <v>2</v>
      </c>
      <c r="D792" s="18" t="s">
        <v>207</v>
      </c>
      <c r="E792" s="18" t="s">
        <v>207</v>
      </c>
      <c r="F792" s="1" t="s">
        <v>207</v>
      </c>
    </row>
    <row r="793" spans="1:6" x14ac:dyDescent="0.25">
      <c r="A793" s="1" t="s">
        <v>1878</v>
      </c>
      <c r="B793" s="1" t="s">
        <v>1872</v>
      </c>
      <c r="C793" s="1">
        <v>2</v>
      </c>
      <c r="D793" s="18" t="s">
        <v>1879</v>
      </c>
      <c r="E793" s="19">
        <v>3.9300000000000002E-34</v>
      </c>
      <c r="F793" s="1" t="s">
        <v>1157</v>
      </c>
    </row>
    <row r="794" spans="1:6" x14ac:dyDescent="0.25">
      <c r="A794" s="1" t="s">
        <v>1880</v>
      </c>
      <c r="B794" s="1" t="s">
        <v>1881</v>
      </c>
      <c r="C794" s="1">
        <v>2</v>
      </c>
      <c r="D794" s="18" t="s">
        <v>1882</v>
      </c>
      <c r="E794" s="19">
        <v>1.24E-15</v>
      </c>
      <c r="F794" s="1" t="s">
        <v>1883</v>
      </c>
    </row>
    <row r="795" spans="1:6" x14ac:dyDescent="0.25">
      <c r="A795" s="1" t="s">
        <v>1884</v>
      </c>
      <c r="B795" s="1" t="s">
        <v>1885</v>
      </c>
      <c r="C795" s="1">
        <v>2</v>
      </c>
      <c r="D795" s="18" t="s">
        <v>1886</v>
      </c>
      <c r="E795" s="19">
        <v>4.6499999999999998E-132</v>
      </c>
      <c r="F795" s="1" t="s">
        <v>1887</v>
      </c>
    </row>
    <row r="796" spans="1:6" x14ac:dyDescent="0.25">
      <c r="A796" s="1" t="s">
        <v>1888</v>
      </c>
      <c r="B796" s="1" t="s">
        <v>1872</v>
      </c>
      <c r="C796" s="1">
        <v>2</v>
      </c>
      <c r="D796" s="18" t="s">
        <v>1889</v>
      </c>
      <c r="E796" s="18">
        <v>0.79</v>
      </c>
      <c r="F796" s="1" t="s">
        <v>1890</v>
      </c>
    </row>
    <row r="797" spans="1:6" x14ac:dyDescent="0.25">
      <c r="A797" s="1" t="s">
        <v>1891</v>
      </c>
      <c r="B797" s="1" t="s">
        <v>1872</v>
      </c>
      <c r="C797" s="1">
        <v>2</v>
      </c>
      <c r="D797" s="18" t="s">
        <v>1892</v>
      </c>
      <c r="E797" s="19">
        <v>2.97E-62</v>
      </c>
      <c r="F797" s="1" t="s">
        <v>1893</v>
      </c>
    </row>
    <row r="798" spans="1:6" x14ac:dyDescent="0.25">
      <c r="A798" s="1" t="s">
        <v>1894</v>
      </c>
      <c r="B798" s="1" t="s">
        <v>1895</v>
      </c>
      <c r="C798" s="1">
        <v>2</v>
      </c>
      <c r="D798" s="18" t="s">
        <v>1896</v>
      </c>
      <c r="E798" s="19">
        <v>5.2099999999999996E-46</v>
      </c>
      <c r="F798" s="1" t="s">
        <v>1897</v>
      </c>
    </row>
    <row r="799" spans="1:6" x14ac:dyDescent="0.25">
      <c r="A799" s="1" t="s">
        <v>1898</v>
      </c>
      <c r="B799" s="1" t="s">
        <v>1899</v>
      </c>
      <c r="C799" s="1">
        <v>2</v>
      </c>
      <c r="D799" s="18" t="s">
        <v>1900</v>
      </c>
      <c r="E799" s="19">
        <v>1.4900000000000001E-47</v>
      </c>
      <c r="F799" s="1" t="s">
        <v>1901</v>
      </c>
    </row>
    <row r="800" spans="1:6" x14ac:dyDescent="0.25">
      <c r="A800" s="1" t="s">
        <v>1902</v>
      </c>
      <c r="B800" s="1" t="s">
        <v>1872</v>
      </c>
      <c r="C800" s="1">
        <v>2</v>
      </c>
      <c r="D800" s="18" t="s">
        <v>207</v>
      </c>
      <c r="E800" s="18" t="s">
        <v>207</v>
      </c>
      <c r="F800" s="1" t="s">
        <v>207</v>
      </c>
    </row>
    <row r="801" spans="1:6" x14ac:dyDescent="0.25">
      <c r="A801" s="1" t="s">
        <v>1903</v>
      </c>
      <c r="B801" s="1" t="s">
        <v>1872</v>
      </c>
      <c r="C801" s="1">
        <v>2</v>
      </c>
      <c r="D801" s="18" t="s">
        <v>1904</v>
      </c>
      <c r="E801" s="19">
        <v>3.0900000000000002E-10</v>
      </c>
      <c r="F801" s="1" t="s">
        <v>1905</v>
      </c>
    </row>
    <row r="802" spans="1:6" x14ac:dyDescent="0.25">
      <c r="A802" s="1" t="s">
        <v>1906</v>
      </c>
      <c r="B802" s="1" t="s">
        <v>1872</v>
      </c>
      <c r="C802" s="1">
        <v>2</v>
      </c>
      <c r="D802" s="18" t="s">
        <v>207</v>
      </c>
      <c r="E802" s="18" t="s">
        <v>207</v>
      </c>
      <c r="F802" s="1" t="s">
        <v>207</v>
      </c>
    </row>
    <row r="803" spans="1:6" x14ac:dyDescent="0.25">
      <c r="A803" s="1" t="s">
        <v>1907</v>
      </c>
      <c r="B803" s="1" t="s">
        <v>1872</v>
      </c>
      <c r="C803" s="1">
        <v>2</v>
      </c>
      <c r="D803" s="18" t="s">
        <v>1908</v>
      </c>
      <c r="E803" s="19">
        <v>1.3099999999999999E-113</v>
      </c>
      <c r="F803" s="1" t="s">
        <v>1909</v>
      </c>
    </row>
    <row r="804" spans="1:6" x14ac:dyDescent="0.25">
      <c r="A804" s="1" t="s">
        <v>1910</v>
      </c>
      <c r="B804" s="1" t="s">
        <v>1872</v>
      </c>
      <c r="C804" s="1">
        <v>2</v>
      </c>
      <c r="D804" s="18" t="s">
        <v>1911</v>
      </c>
      <c r="E804" s="19">
        <v>1.4199999999999999E-105</v>
      </c>
      <c r="F804" s="1" t="s">
        <v>1912</v>
      </c>
    </row>
    <row r="805" spans="1:6" x14ac:dyDescent="0.25">
      <c r="A805" s="1" t="s">
        <v>1913</v>
      </c>
      <c r="B805" s="1" t="s">
        <v>1872</v>
      </c>
      <c r="C805" s="1">
        <v>2</v>
      </c>
      <c r="D805" s="18" t="s">
        <v>1914</v>
      </c>
      <c r="E805" s="19">
        <v>3.8E-13</v>
      </c>
      <c r="F805" s="1" t="s">
        <v>1915</v>
      </c>
    </row>
    <row r="806" spans="1:6" x14ac:dyDescent="0.25">
      <c r="A806" s="1" t="s">
        <v>1916</v>
      </c>
      <c r="B806" s="1" t="s">
        <v>1872</v>
      </c>
      <c r="C806" s="1">
        <v>2</v>
      </c>
      <c r="D806" s="18" t="s">
        <v>1917</v>
      </c>
      <c r="E806" s="19">
        <v>1.1E-23</v>
      </c>
      <c r="F806" s="1" t="s">
        <v>1918</v>
      </c>
    </row>
    <row r="807" spans="1:6" x14ac:dyDescent="0.25">
      <c r="A807" s="1" t="s">
        <v>1919</v>
      </c>
      <c r="B807" s="1" t="s">
        <v>1872</v>
      </c>
      <c r="C807" s="1">
        <v>2</v>
      </c>
      <c r="D807" s="18" t="s">
        <v>1920</v>
      </c>
      <c r="E807" s="19">
        <v>1.6200000000000001E-63</v>
      </c>
      <c r="F807" s="1" t="s">
        <v>1921</v>
      </c>
    </row>
    <row r="808" spans="1:6" x14ac:dyDescent="0.25">
      <c r="A808" s="1" t="s">
        <v>1922</v>
      </c>
      <c r="B808" s="1" t="s">
        <v>1872</v>
      </c>
      <c r="C808" s="1">
        <v>2</v>
      </c>
      <c r="D808" s="18" t="s">
        <v>1923</v>
      </c>
      <c r="E808" s="19">
        <v>5.2300000000000002E-15</v>
      </c>
      <c r="F808" s="1" t="s">
        <v>1924</v>
      </c>
    </row>
    <row r="809" spans="1:6" x14ac:dyDescent="0.25">
      <c r="A809" s="1" t="s">
        <v>1925</v>
      </c>
      <c r="B809" s="1" t="s">
        <v>1872</v>
      </c>
      <c r="C809" s="1">
        <v>2</v>
      </c>
      <c r="D809" s="18" t="s">
        <v>1926</v>
      </c>
      <c r="E809" s="18">
        <v>1</v>
      </c>
      <c r="F809" s="1" t="s">
        <v>1927</v>
      </c>
    </row>
    <row r="810" spans="1:6" x14ac:dyDescent="0.25">
      <c r="A810" s="1" t="s">
        <v>1928</v>
      </c>
      <c r="B810" s="1" t="s">
        <v>1872</v>
      </c>
      <c r="C810" s="1">
        <v>2</v>
      </c>
      <c r="D810" s="18" t="s">
        <v>1929</v>
      </c>
      <c r="E810" s="19">
        <v>8.73E-93</v>
      </c>
      <c r="F810" s="1" t="s">
        <v>1930</v>
      </c>
    </row>
    <row r="811" spans="1:6" x14ac:dyDescent="0.25">
      <c r="A811" s="1" t="s">
        <v>1931</v>
      </c>
      <c r="B811" s="1" t="s">
        <v>1895</v>
      </c>
      <c r="C811" s="1">
        <v>2</v>
      </c>
      <c r="D811" s="18" t="s">
        <v>1932</v>
      </c>
      <c r="E811" s="19">
        <v>8.3099999999999995E-177</v>
      </c>
      <c r="F811" s="1" t="s">
        <v>1933</v>
      </c>
    </row>
    <row r="812" spans="1:6" x14ac:dyDescent="0.25">
      <c r="A812" s="1" t="s">
        <v>1934</v>
      </c>
      <c r="B812" s="1" t="s">
        <v>1872</v>
      </c>
      <c r="C812" s="1">
        <v>2</v>
      </c>
      <c r="D812" s="18" t="s">
        <v>1159</v>
      </c>
      <c r="E812" s="19">
        <v>3.2199999999999997E-48</v>
      </c>
      <c r="F812" s="1" t="s">
        <v>1160</v>
      </c>
    </row>
    <row r="813" spans="1:6" x14ac:dyDescent="0.25">
      <c r="A813" s="1" t="s">
        <v>1935</v>
      </c>
      <c r="B813" s="1" t="s">
        <v>1885</v>
      </c>
      <c r="C813" s="1">
        <v>2</v>
      </c>
      <c r="D813" s="18" t="s">
        <v>1936</v>
      </c>
      <c r="E813" s="18">
        <v>2.4</v>
      </c>
      <c r="F813" s="1" t="s">
        <v>1937</v>
      </c>
    </row>
    <row r="814" spans="1:6" x14ac:dyDescent="0.25">
      <c r="A814" s="1" t="s">
        <v>1938</v>
      </c>
      <c r="B814" s="1" t="s">
        <v>1872</v>
      </c>
      <c r="C814" s="1">
        <v>2</v>
      </c>
      <c r="D814" s="18" t="s">
        <v>1939</v>
      </c>
      <c r="E814" s="18">
        <v>3.0000000000000001E-3</v>
      </c>
      <c r="F814" s="1" t="s">
        <v>1940</v>
      </c>
    </row>
    <row r="815" spans="1:6" x14ac:dyDescent="0.25">
      <c r="A815" s="1" t="s">
        <v>1941</v>
      </c>
      <c r="B815" s="1" t="s">
        <v>1872</v>
      </c>
      <c r="C815" s="1">
        <v>2</v>
      </c>
      <c r="D815" s="18" t="s">
        <v>207</v>
      </c>
      <c r="E815" s="18" t="s">
        <v>207</v>
      </c>
      <c r="F815" s="1" t="s">
        <v>207</v>
      </c>
    </row>
    <row r="816" spans="1:6" x14ac:dyDescent="0.25">
      <c r="A816" s="1" t="s">
        <v>1942</v>
      </c>
      <c r="B816" s="1" t="s">
        <v>1872</v>
      </c>
      <c r="C816" s="1">
        <v>2</v>
      </c>
      <c r="D816" s="18" t="s">
        <v>1943</v>
      </c>
      <c r="E816" s="18">
        <v>7.5999999999999998E-2</v>
      </c>
      <c r="F816" s="1" t="s">
        <v>1944</v>
      </c>
    </row>
    <row r="817" spans="1:6" x14ac:dyDescent="0.25">
      <c r="A817" s="1" t="s">
        <v>1945</v>
      </c>
      <c r="B817" s="1" t="s">
        <v>1872</v>
      </c>
      <c r="C817" s="1">
        <v>2</v>
      </c>
      <c r="D817" s="18" t="s">
        <v>1946</v>
      </c>
      <c r="E817" s="18">
        <v>0.88</v>
      </c>
      <c r="F817" s="1" t="s">
        <v>1947</v>
      </c>
    </row>
    <row r="818" spans="1:6" x14ac:dyDescent="0.25">
      <c r="A818" s="1" t="s">
        <v>1948</v>
      </c>
      <c r="B818" s="1" t="s">
        <v>1872</v>
      </c>
      <c r="C818" s="1">
        <v>2</v>
      </c>
      <c r="D818" s="18" t="s">
        <v>1949</v>
      </c>
      <c r="E818" s="19">
        <v>8.8499999999999999E-60</v>
      </c>
      <c r="F818" s="1" t="s">
        <v>1950</v>
      </c>
    </row>
    <row r="819" spans="1:6" x14ac:dyDescent="0.25">
      <c r="A819" s="1" t="s">
        <v>1951</v>
      </c>
      <c r="B819" s="1" t="s">
        <v>1872</v>
      </c>
      <c r="C819" s="1">
        <v>2</v>
      </c>
      <c r="D819" s="18" t="s">
        <v>207</v>
      </c>
      <c r="E819" s="18" t="s">
        <v>207</v>
      </c>
      <c r="F819" s="1" t="s">
        <v>207</v>
      </c>
    </row>
    <row r="820" spans="1:6" x14ac:dyDescent="0.25">
      <c r="A820" s="1" t="s">
        <v>1952</v>
      </c>
      <c r="B820" s="1" t="s">
        <v>1872</v>
      </c>
      <c r="C820" s="1">
        <v>2</v>
      </c>
      <c r="D820" s="18" t="s">
        <v>1953</v>
      </c>
      <c r="E820" s="19">
        <v>1.01E-10</v>
      </c>
      <c r="F820" s="1" t="s">
        <v>1954</v>
      </c>
    </row>
    <row r="821" spans="1:6" x14ac:dyDescent="0.25">
      <c r="A821" s="1" t="s">
        <v>1955</v>
      </c>
      <c r="B821" s="1" t="s">
        <v>1872</v>
      </c>
      <c r="C821" s="1">
        <v>2</v>
      </c>
      <c r="D821" s="18" t="s">
        <v>1956</v>
      </c>
      <c r="E821" s="19">
        <v>2.78E-35</v>
      </c>
      <c r="F821" s="1" t="s">
        <v>1957</v>
      </c>
    </row>
    <row r="822" spans="1:6" x14ac:dyDescent="0.25">
      <c r="A822" s="1" t="s">
        <v>1958</v>
      </c>
      <c r="B822" s="1" t="s">
        <v>1872</v>
      </c>
      <c r="C822" s="1">
        <v>2</v>
      </c>
      <c r="D822" s="18" t="s">
        <v>1959</v>
      </c>
      <c r="E822" s="19">
        <v>2.3400000000000001E-59</v>
      </c>
      <c r="F822" s="1" t="s">
        <v>1145</v>
      </c>
    </row>
    <row r="823" spans="1:6" x14ac:dyDescent="0.25">
      <c r="A823" s="1" t="s">
        <v>1960</v>
      </c>
      <c r="B823" s="1" t="s">
        <v>1872</v>
      </c>
      <c r="C823" s="1">
        <v>2</v>
      </c>
      <c r="D823" s="18" t="s">
        <v>1961</v>
      </c>
      <c r="E823" s="19">
        <v>8.88E-127</v>
      </c>
      <c r="F823" s="1" t="s">
        <v>1962</v>
      </c>
    </row>
    <row r="824" spans="1:6" x14ac:dyDescent="0.25">
      <c r="A824" s="1" t="s">
        <v>1963</v>
      </c>
      <c r="B824" s="1" t="s">
        <v>1872</v>
      </c>
      <c r="C824" s="1">
        <v>2</v>
      </c>
      <c r="D824" s="18" t="s">
        <v>1964</v>
      </c>
      <c r="E824" s="19">
        <v>4.7900000000000002E-76</v>
      </c>
      <c r="F824" s="1" t="s">
        <v>1965</v>
      </c>
    </row>
    <row r="825" spans="1:6" x14ac:dyDescent="0.25">
      <c r="A825" s="1" t="s">
        <v>1966</v>
      </c>
      <c r="B825" s="1" t="s">
        <v>1872</v>
      </c>
      <c r="C825" s="1">
        <v>2</v>
      </c>
      <c r="D825" s="18" t="s">
        <v>1967</v>
      </c>
      <c r="E825" s="19">
        <v>8.2399999999999998E-15</v>
      </c>
      <c r="F825" s="1" t="s">
        <v>1968</v>
      </c>
    </row>
    <row r="826" spans="1:6" x14ac:dyDescent="0.25">
      <c r="A826" s="1" t="s">
        <v>1969</v>
      </c>
      <c r="B826" s="1" t="s">
        <v>1970</v>
      </c>
      <c r="C826" s="1">
        <v>2</v>
      </c>
      <c r="D826" s="18" t="s">
        <v>207</v>
      </c>
      <c r="E826" s="18" t="s">
        <v>207</v>
      </c>
      <c r="F826" s="1" t="s">
        <v>207</v>
      </c>
    </row>
    <row r="827" spans="1:6" x14ac:dyDescent="0.25">
      <c r="A827" s="1" t="s">
        <v>1971</v>
      </c>
      <c r="B827" s="1" t="s">
        <v>1970</v>
      </c>
      <c r="C827" s="1">
        <v>2</v>
      </c>
      <c r="D827" s="18" t="s">
        <v>207</v>
      </c>
      <c r="E827" s="18" t="s">
        <v>207</v>
      </c>
      <c r="F827" s="1" t="s">
        <v>207</v>
      </c>
    </row>
    <row r="828" spans="1:6" x14ac:dyDescent="0.25">
      <c r="A828" s="1" t="s">
        <v>1972</v>
      </c>
      <c r="B828" s="1" t="s">
        <v>1872</v>
      </c>
      <c r="C828" s="1">
        <v>2</v>
      </c>
      <c r="D828" s="18" t="s">
        <v>1973</v>
      </c>
      <c r="E828" s="19">
        <v>4.7200000000000002E-20</v>
      </c>
      <c r="F828" s="1" t="s">
        <v>1974</v>
      </c>
    </row>
    <row r="829" spans="1:6" x14ac:dyDescent="0.25">
      <c r="A829" s="1" t="s">
        <v>1975</v>
      </c>
      <c r="B829" s="1" t="s">
        <v>1976</v>
      </c>
      <c r="C829" s="1">
        <v>2</v>
      </c>
      <c r="D829" s="18" t="s">
        <v>1977</v>
      </c>
      <c r="E829" s="19">
        <v>1.56E-111</v>
      </c>
      <c r="F829" s="1" t="s">
        <v>1978</v>
      </c>
    </row>
    <row r="830" spans="1:6" x14ac:dyDescent="0.25">
      <c r="A830" s="1" t="s">
        <v>1979</v>
      </c>
      <c r="B830" s="1" t="s">
        <v>1872</v>
      </c>
      <c r="C830" s="1">
        <v>2</v>
      </c>
      <c r="D830" s="18" t="s">
        <v>207</v>
      </c>
      <c r="E830" s="18" t="s">
        <v>207</v>
      </c>
      <c r="F830" s="1" t="s">
        <v>207</v>
      </c>
    </row>
    <row r="831" spans="1:6" x14ac:dyDescent="0.25">
      <c r="A831" s="1" t="s">
        <v>1980</v>
      </c>
      <c r="B831" s="1" t="s">
        <v>1872</v>
      </c>
      <c r="C831" s="1">
        <v>2</v>
      </c>
      <c r="D831" s="18" t="s">
        <v>207</v>
      </c>
      <c r="E831" s="18" t="s">
        <v>207</v>
      </c>
      <c r="F831" s="1" t="s">
        <v>207</v>
      </c>
    </row>
    <row r="832" spans="1:6" x14ac:dyDescent="0.25">
      <c r="A832" s="1" t="s">
        <v>1981</v>
      </c>
      <c r="B832" s="1" t="s">
        <v>1872</v>
      </c>
      <c r="C832" s="1">
        <v>2</v>
      </c>
      <c r="D832" s="18" t="s">
        <v>1982</v>
      </c>
      <c r="E832" s="19">
        <v>2.6099999999999999E-66</v>
      </c>
      <c r="F832" s="1" t="s">
        <v>1983</v>
      </c>
    </row>
    <row r="833" spans="1:6" x14ac:dyDescent="0.25">
      <c r="A833" s="1" t="s">
        <v>1984</v>
      </c>
      <c r="B833" s="1" t="s">
        <v>1872</v>
      </c>
      <c r="C833" s="1">
        <v>2</v>
      </c>
      <c r="D833" s="18" t="s">
        <v>1985</v>
      </c>
      <c r="E833" s="18">
        <v>1E-3</v>
      </c>
      <c r="F833" s="1" t="s">
        <v>1986</v>
      </c>
    </row>
    <row r="834" spans="1:6" x14ac:dyDescent="0.25">
      <c r="A834" s="1" t="s">
        <v>1987</v>
      </c>
      <c r="B834" s="1" t="s">
        <v>1895</v>
      </c>
      <c r="C834" s="1">
        <v>2</v>
      </c>
      <c r="D834" s="18" t="s">
        <v>1988</v>
      </c>
      <c r="E834" s="19">
        <v>3.7899999999999998E-25</v>
      </c>
      <c r="F834" s="1" t="s">
        <v>1989</v>
      </c>
    </row>
    <row r="835" spans="1:6" x14ac:dyDescent="0.25">
      <c r="A835" s="1" t="s">
        <v>1990</v>
      </c>
      <c r="B835" s="1" t="s">
        <v>1872</v>
      </c>
      <c r="C835" s="1">
        <v>2</v>
      </c>
      <c r="D835" s="18" t="s">
        <v>1991</v>
      </c>
      <c r="E835" s="19">
        <v>5.4099999999999999E-10</v>
      </c>
      <c r="F835" s="1" t="s">
        <v>1992</v>
      </c>
    </row>
    <row r="836" spans="1:6" x14ac:dyDescent="0.25">
      <c r="A836" s="1" t="s">
        <v>1993</v>
      </c>
      <c r="B836" s="1" t="s">
        <v>1872</v>
      </c>
      <c r="C836" s="1">
        <v>2</v>
      </c>
      <c r="D836" s="18" t="s">
        <v>1994</v>
      </c>
      <c r="E836" s="18">
        <v>0.87</v>
      </c>
      <c r="F836" s="1" t="s">
        <v>1995</v>
      </c>
    </row>
    <row r="837" spans="1:6" x14ac:dyDescent="0.25">
      <c r="A837" s="1" t="s">
        <v>1996</v>
      </c>
      <c r="B837" s="1" t="s">
        <v>1872</v>
      </c>
      <c r="C837" s="1">
        <v>2</v>
      </c>
      <c r="D837" s="18" t="s">
        <v>1997</v>
      </c>
      <c r="E837" s="19">
        <v>9.95E-29</v>
      </c>
      <c r="F837" s="1" t="s">
        <v>1998</v>
      </c>
    </row>
    <row r="838" spans="1:6" x14ac:dyDescent="0.25">
      <c r="A838" s="1" t="s">
        <v>1999</v>
      </c>
      <c r="B838" s="1" t="s">
        <v>1885</v>
      </c>
      <c r="C838" s="1">
        <v>2</v>
      </c>
      <c r="D838" s="18" t="s">
        <v>2000</v>
      </c>
      <c r="E838" s="19">
        <v>1.2E-27</v>
      </c>
      <c r="F838" s="1" t="s">
        <v>2001</v>
      </c>
    </row>
    <row r="839" spans="1:6" x14ac:dyDescent="0.25">
      <c r="A839" s="1" t="s">
        <v>2002</v>
      </c>
      <c r="B839" s="1" t="s">
        <v>1872</v>
      </c>
      <c r="C839" s="1">
        <v>2</v>
      </c>
      <c r="D839" s="18" t="s">
        <v>2003</v>
      </c>
      <c r="E839" s="19">
        <v>2.9800000000000002E-61</v>
      </c>
      <c r="F839" s="1" t="s">
        <v>2004</v>
      </c>
    </row>
    <row r="840" spans="1:6" x14ac:dyDescent="0.25">
      <c r="A840" s="1" t="s">
        <v>2005</v>
      </c>
      <c r="B840" s="1" t="s">
        <v>1885</v>
      </c>
      <c r="C840" s="1">
        <v>2</v>
      </c>
      <c r="D840" s="18" t="s">
        <v>2006</v>
      </c>
      <c r="E840" s="19">
        <v>9.3099999999999998E-112</v>
      </c>
      <c r="F840" s="1" t="s">
        <v>2007</v>
      </c>
    </row>
    <row r="841" spans="1:6" x14ac:dyDescent="0.25">
      <c r="A841" s="1" t="s">
        <v>2008</v>
      </c>
      <c r="B841" s="1" t="s">
        <v>1872</v>
      </c>
      <c r="C841" s="1">
        <v>2</v>
      </c>
      <c r="D841" s="18" t="s">
        <v>2009</v>
      </c>
      <c r="E841" s="19">
        <v>9.9199999999999997E-57</v>
      </c>
      <c r="F841" s="1" t="s">
        <v>2010</v>
      </c>
    </row>
    <row r="842" spans="1:6" x14ac:dyDescent="0.25">
      <c r="A842" s="1" t="s">
        <v>2011</v>
      </c>
      <c r="B842" s="1" t="s">
        <v>1872</v>
      </c>
      <c r="C842" s="1">
        <v>2</v>
      </c>
      <c r="D842" s="18" t="s">
        <v>2012</v>
      </c>
      <c r="E842" s="19">
        <v>7.8899999999999997E-63</v>
      </c>
      <c r="F842" s="1" t="s">
        <v>860</v>
      </c>
    </row>
    <row r="843" spans="1:6" x14ac:dyDescent="0.25">
      <c r="A843" s="1" t="s">
        <v>2013</v>
      </c>
      <c r="B843" s="1" t="s">
        <v>1872</v>
      </c>
      <c r="C843" s="1">
        <v>2</v>
      </c>
      <c r="D843" s="18" t="s">
        <v>2014</v>
      </c>
      <c r="E843" s="19">
        <v>1.5399999999999999E-167</v>
      </c>
      <c r="F843" s="1" t="s">
        <v>2015</v>
      </c>
    </row>
    <row r="844" spans="1:6" x14ac:dyDescent="0.25">
      <c r="A844" s="1" t="s">
        <v>2016</v>
      </c>
      <c r="B844" s="1" t="s">
        <v>1872</v>
      </c>
      <c r="C844" s="1">
        <v>2</v>
      </c>
      <c r="D844" s="18" t="s">
        <v>2017</v>
      </c>
      <c r="E844" s="19">
        <v>1.4600000000000001E-13</v>
      </c>
      <c r="F844" s="1" t="s">
        <v>2018</v>
      </c>
    </row>
    <row r="845" spans="1:6" x14ac:dyDescent="0.25">
      <c r="A845" s="1" t="s">
        <v>2019</v>
      </c>
      <c r="B845" s="1" t="s">
        <v>1885</v>
      </c>
      <c r="C845" s="1">
        <v>2</v>
      </c>
      <c r="D845" s="18" t="s">
        <v>2020</v>
      </c>
      <c r="E845" s="18">
        <v>0.79</v>
      </c>
      <c r="F845" s="1" t="s">
        <v>2021</v>
      </c>
    </row>
    <row r="846" spans="1:6" x14ac:dyDescent="0.25">
      <c r="A846" s="1" t="s">
        <v>2022</v>
      </c>
      <c r="B846" s="1" t="s">
        <v>1872</v>
      </c>
      <c r="C846" s="1">
        <v>2</v>
      </c>
      <c r="D846" s="18" t="s">
        <v>2023</v>
      </c>
      <c r="E846" s="18">
        <v>0.34</v>
      </c>
      <c r="F846" s="1" t="s">
        <v>2024</v>
      </c>
    </row>
    <row r="847" spans="1:6" x14ac:dyDescent="0.25">
      <c r="A847" s="1" t="s">
        <v>2025</v>
      </c>
      <c r="B847" s="1" t="s">
        <v>1872</v>
      </c>
      <c r="C847" s="1">
        <v>2</v>
      </c>
      <c r="D847" s="18" t="s">
        <v>2026</v>
      </c>
      <c r="E847" s="19">
        <v>7.2299999999999997E-25</v>
      </c>
      <c r="F847" s="1" t="s">
        <v>2027</v>
      </c>
    </row>
    <row r="848" spans="1:6" x14ac:dyDescent="0.25">
      <c r="A848" s="1" t="s">
        <v>2028</v>
      </c>
      <c r="B848" s="1" t="s">
        <v>1872</v>
      </c>
      <c r="C848" s="1">
        <v>2</v>
      </c>
      <c r="D848" s="18" t="s">
        <v>207</v>
      </c>
      <c r="E848" s="18" t="s">
        <v>207</v>
      </c>
      <c r="F848" s="1" t="s">
        <v>207</v>
      </c>
    </row>
    <row r="849" spans="1:6" x14ac:dyDescent="0.25">
      <c r="A849" s="1" t="s">
        <v>2029</v>
      </c>
      <c r="B849" s="1" t="s">
        <v>1872</v>
      </c>
      <c r="C849" s="1">
        <v>2</v>
      </c>
      <c r="D849" s="18" t="s">
        <v>207</v>
      </c>
      <c r="E849" s="18" t="s">
        <v>207</v>
      </c>
      <c r="F849" s="1" t="s">
        <v>207</v>
      </c>
    </row>
    <row r="850" spans="1:6" x14ac:dyDescent="0.25">
      <c r="A850" s="1" t="s">
        <v>2030</v>
      </c>
      <c r="B850" s="1" t="s">
        <v>1872</v>
      </c>
      <c r="C850" s="1">
        <v>2</v>
      </c>
      <c r="D850" s="18" t="s">
        <v>207</v>
      </c>
      <c r="E850" s="18" t="s">
        <v>207</v>
      </c>
      <c r="F850" s="1" t="s">
        <v>207</v>
      </c>
    </row>
    <row r="851" spans="1:6" x14ac:dyDescent="0.25">
      <c r="A851" s="1" t="s">
        <v>2031</v>
      </c>
      <c r="B851" s="1" t="s">
        <v>1872</v>
      </c>
      <c r="C851" s="1">
        <v>2</v>
      </c>
      <c r="D851" s="18" t="s">
        <v>207</v>
      </c>
      <c r="E851" s="18" t="s">
        <v>207</v>
      </c>
      <c r="F851" s="1" t="s">
        <v>207</v>
      </c>
    </row>
    <row r="852" spans="1:6" x14ac:dyDescent="0.25">
      <c r="A852" s="1" t="s">
        <v>2032</v>
      </c>
      <c r="B852" s="1" t="s">
        <v>1872</v>
      </c>
      <c r="C852" s="1">
        <v>2</v>
      </c>
      <c r="D852" s="18" t="s">
        <v>2033</v>
      </c>
      <c r="E852" s="19">
        <v>2.47E-55</v>
      </c>
      <c r="F852" s="1" t="s">
        <v>2034</v>
      </c>
    </row>
    <row r="853" spans="1:6" x14ac:dyDescent="0.25">
      <c r="A853" s="1" t="s">
        <v>2035</v>
      </c>
      <c r="B853" s="1" t="s">
        <v>1895</v>
      </c>
      <c r="C853" s="1">
        <v>2</v>
      </c>
      <c r="D853" s="18" t="s">
        <v>2036</v>
      </c>
      <c r="E853" s="19">
        <v>2.4899999999999999E-9</v>
      </c>
      <c r="F853" s="1" t="s">
        <v>2037</v>
      </c>
    </row>
    <row r="854" spans="1:6" x14ac:dyDescent="0.25">
      <c r="A854" s="1" t="s">
        <v>2038</v>
      </c>
      <c r="B854" s="1" t="s">
        <v>1872</v>
      </c>
      <c r="C854" s="1">
        <v>2</v>
      </c>
      <c r="D854" s="18" t="s">
        <v>2039</v>
      </c>
      <c r="E854" s="19">
        <v>1.23E-7</v>
      </c>
      <c r="F854" s="1" t="s">
        <v>2040</v>
      </c>
    </row>
    <row r="855" spans="1:6" x14ac:dyDescent="0.25">
      <c r="A855" s="1" t="s">
        <v>2041</v>
      </c>
      <c r="B855" s="1" t="s">
        <v>1881</v>
      </c>
      <c r="C855" s="1">
        <v>2</v>
      </c>
      <c r="D855" s="18" t="s">
        <v>2042</v>
      </c>
      <c r="E855" s="18">
        <v>0</v>
      </c>
      <c r="F855" s="1" t="s">
        <v>2043</v>
      </c>
    </row>
    <row r="856" spans="1:6" x14ac:dyDescent="0.25">
      <c r="A856" s="1" t="s">
        <v>2044</v>
      </c>
      <c r="B856" s="1" t="s">
        <v>1872</v>
      </c>
      <c r="C856" s="1">
        <v>2</v>
      </c>
      <c r="D856" s="18" t="s">
        <v>2045</v>
      </c>
      <c r="E856" s="19">
        <v>5.2400000000000003E-52</v>
      </c>
      <c r="F856" s="1" t="s">
        <v>2046</v>
      </c>
    </row>
    <row r="857" spans="1:6" x14ac:dyDescent="0.25">
      <c r="A857" s="1" t="s">
        <v>2047</v>
      </c>
      <c r="B857" s="1" t="s">
        <v>1885</v>
      </c>
      <c r="C857" s="1">
        <v>2</v>
      </c>
      <c r="D857" s="18" t="s">
        <v>2048</v>
      </c>
      <c r="E857" s="19">
        <v>3.6100000000000001E-179</v>
      </c>
      <c r="F857" s="1" t="s">
        <v>2049</v>
      </c>
    </row>
    <row r="858" spans="1:6" x14ac:dyDescent="0.25">
      <c r="A858" s="1" t="s">
        <v>2050</v>
      </c>
      <c r="B858" s="1" t="s">
        <v>1970</v>
      </c>
      <c r="C858" s="1">
        <v>2</v>
      </c>
      <c r="D858" s="18" t="s">
        <v>2051</v>
      </c>
      <c r="E858" s="19">
        <v>1.17E-32</v>
      </c>
      <c r="F858" s="1" t="s">
        <v>2052</v>
      </c>
    </row>
    <row r="859" spans="1:6" x14ac:dyDescent="0.25">
      <c r="A859" s="1" t="s">
        <v>2053</v>
      </c>
      <c r="B859" s="1" t="s">
        <v>1872</v>
      </c>
      <c r="C859" s="1">
        <v>2</v>
      </c>
      <c r="D859" s="18" t="s">
        <v>2054</v>
      </c>
      <c r="E859" s="19">
        <v>2.8799999999999999E-5</v>
      </c>
      <c r="F859" s="1" t="s">
        <v>2055</v>
      </c>
    </row>
    <row r="860" spans="1:6" x14ac:dyDescent="0.25">
      <c r="A860" s="1" t="s">
        <v>2056</v>
      </c>
      <c r="B860" s="1" t="s">
        <v>1970</v>
      </c>
      <c r="C860" s="1">
        <v>2</v>
      </c>
      <c r="D860" s="18" t="s">
        <v>2057</v>
      </c>
      <c r="E860" s="19">
        <v>6.1200000000000004E-140</v>
      </c>
      <c r="F860" s="1" t="s">
        <v>2058</v>
      </c>
    </row>
    <row r="861" spans="1:6" x14ac:dyDescent="0.25">
      <c r="A861" s="1" t="s">
        <v>2059</v>
      </c>
      <c r="B861" s="1" t="s">
        <v>1970</v>
      </c>
      <c r="C861" s="1">
        <v>2</v>
      </c>
      <c r="D861" s="18" t="s">
        <v>2060</v>
      </c>
      <c r="E861" s="19">
        <v>1.2E-131</v>
      </c>
      <c r="F861" s="1" t="s">
        <v>2061</v>
      </c>
    </row>
    <row r="862" spans="1:6" x14ac:dyDescent="0.25">
      <c r="A862" s="1" t="s">
        <v>2062</v>
      </c>
      <c r="B862" s="1" t="s">
        <v>1872</v>
      </c>
      <c r="C862" s="1">
        <v>2</v>
      </c>
      <c r="D862" s="18" t="s">
        <v>2063</v>
      </c>
      <c r="E862" s="19">
        <v>1.0900000000000001E-170</v>
      </c>
      <c r="F862" s="1" t="s">
        <v>2064</v>
      </c>
    </row>
    <row r="863" spans="1:6" x14ac:dyDescent="0.25">
      <c r="A863" s="1" t="s">
        <v>2065</v>
      </c>
      <c r="B863" s="1" t="s">
        <v>1872</v>
      </c>
      <c r="C863" s="1">
        <v>2</v>
      </c>
      <c r="D863" s="18" t="s">
        <v>2066</v>
      </c>
      <c r="E863" s="19">
        <v>3.4699999999999998E-6</v>
      </c>
      <c r="F863" s="1" t="s">
        <v>2067</v>
      </c>
    </row>
    <row r="864" spans="1:6" x14ac:dyDescent="0.25">
      <c r="A864" s="1" t="s">
        <v>2068</v>
      </c>
      <c r="B864" s="1" t="s">
        <v>1872</v>
      </c>
      <c r="C864" s="1">
        <v>2</v>
      </c>
      <c r="D864" s="18" t="s">
        <v>1250</v>
      </c>
      <c r="E864" s="18">
        <v>1.9</v>
      </c>
      <c r="F864" s="1" t="s">
        <v>1251</v>
      </c>
    </row>
    <row r="865" spans="1:6" x14ac:dyDescent="0.25">
      <c r="A865" s="1" t="s">
        <v>2069</v>
      </c>
      <c r="B865" s="1" t="s">
        <v>1872</v>
      </c>
      <c r="C865" s="1">
        <v>2</v>
      </c>
      <c r="D865" s="18" t="s">
        <v>2070</v>
      </c>
      <c r="E865" s="19">
        <v>1.4E-11</v>
      </c>
      <c r="F865" s="1" t="s">
        <v>2027</v>
      </c>
    </row>
    <row r="866" spans="1:6" x14ac:dyDescent="0.25">
      <c r="A866" s="1" t="s">
        <v>2071</v>
      </c>
      <c r="B866" s="1" t="s">
        <v>1872</v>
      </c>
      <c r="C866" s="1">
        <v>2</v>
      </c>
      <c r="D866" s="18" t="s">
        <v>207</v>
      </c>
      <c r="E866" s="18" t="s">
        <v>207</v>
      </c>
      <c r="F866" s="1" t="s">
        <v>207</v>
      </c>
    </row>
    <row r="867" spans="1:6" x14ac:dyDescent="0.25">
      <c r="A867" s="1" t="s">
        <v>2072</v>
      </c>
      <c r="B867" s="1" t="s">
        <v>1895</v>
      </c>
      <c r="C867" s="1">
        <v>2</v>
      </c>
      <c r="D867" s="18" t="s">
        <v>207</v>
      </c>
      <c r="E867" s="18" t="s">
        <v>207</v>
      </c>
      <c r="F867" s="1" t="s">
        <v>207</v>
      </c>
    </row>
    <row r="868" spans="1:6" x14ac:dyDescent="0.25">
      <c r="A868" s="1" t="s">
        <v>2073</v>
      </c>
      <c r="B868" s="1" t="s">
        <v>1872</v>
      </c>
      <c r="C868" s="1">
        <v>2</v>
      </c>
      <c r="D868" s="18" t="s">
        <v>2074</v>
      </c>
      <c r="E868" s="19">
        <v>7.3899999999999993E-24</v>
      </c>
      <c r="F868" s="1" t="s">
        <v>2075</v>
      </c>
    </row>
    <row r="869" spans="1:6" x14ac:dyDescent="0.25">
      <c r="A869" s="1" t="s">
        <v>2076</v>
      </c>
      <c r="B869" s="1" t="s">
        <v>1872</v>
      </c>
      <c r="C869" s="1">
        <v>2</v>
      </c>
      <c r="D869" s="18" t="s">
        <v>2077</v>
      </c>
      <c r="E869" s="19">
        <v>9.3499999999999998E-139</v>
      </c>
      <c r="F869" s="1" t="s">
        <v>2078</v>
      </c>
    </row>
    <row r="870" spans="1:6" x14ac:dyDescent="0.25">
      <c r="A870" s="1" t="s">
        <v>2079</v>
      </c>
      <c r="B870" s="1" t="s">
        <v>1872</v>
      </c>
      <c r="C870" s="1">
        <v>2</v>
      </c>
      <c r="D870" s="18" t="s">
        <v>2080</v>
      </c>
      <c r="E870" s="19">
        <v>1.87E-67</v>
      </c>
      <c r="F870" s="1" t="s">
        <v>2081</v>
      </c>
    </row>
    <row r="871" spans="1:6" x14ac:dyDescent="0.25">
      <c r="A871" s="1" t="s">
        <v>2082</v>
      </c>
      <c r="B871" s="1" t="s">
        <v>1872</v>
      </c>
      <c r="C871" s="1">
        <v>2</v>
      </c>
      <c r="D871" s="18" t="s">
        <v>2083</v>
      </c>
      <c r="E871" s="19">
        <v>2.1300000000000002E-39</v>
      </c>
      <c r="F871" s="1" t="s">
        <v>2084</v>
      </c>
    </row>
    <row r="872" spans="1:6" x14ac:dyDescent="0.25">
      <c r="A872" s="1" t="s">
        <v>2085</v>
      </c>
      <c r="B872" s="1" t="s">
        <v>1885</v>
      </c>
      <c r="C872" s="1">
        <v>2</v>
      </c>
      <c r="D872" s="18" t="s">
        <v>2086</v>
      </c>
      <c r="E872" s="19">
        <v>3.8099999999999999E-51</v>
      </c>
      <c r="F872" s="1" t="s">
        <v>2087</v>
      </c>
    </row>
    <row r="873" spans="1:6" x14ac:dyDescent="0.25">
      <c r="A873" s="1" t="s">
        <v>2088</v>
      </c>
      <c r="B873" s="1" t="s">
        <v>1881</v>
      </c>
      <c r="C873" s="1">
        <v>2</v>
      </c>
      <c r="D873" s="18" t="s">
        <v>2089</v>
      </c>
      <c r="E873" s="19">
        <v>7.3300000000000005E-21</v>
      </c>
      <c r="F873" s="1" t="s">
        <v>2090</v>
      </c>
    </row>
    <row r="874" spans="1:6" x14ac:dyDescent="0.25">
      <c r="A874" s="1" t="s">
        <v>2091</v>
      </c>
      <c r="B874" s="1" t="s">
        <v>1872</v>
      </c>
      <c r="C874" s="1">
        <v>2</v>
      </c>
      <c r="D874" s="18" t="s">
        <v>2092</v>
      </c>
      <c r="E874" s="19">
        <v>4.7099999999999998E-11</v>
      </c>
      <c r="F874" s="1" t="s">
        <v>2093</v>
      </c>
    </row>
    <row r="875" spans="1:6" x14ac:dyDescent="0.25">
      <c r="A875" s="1" t="s">
        <v>2094</v>
      </c>
      <c r="B875" s="1" t="s">
        <v>1872</v>
      </c>
      <c r="C875" s="1">
        <v>2</v>
      </c>
      <c r="D875" s="18" t="s">
        <v>1339</v>
      </c>
      <c r="E875" s="18">
        <v>0.23</v>
      </c>
      <c r="F875" s="1" t="s">
        <v>1340</v>
      </c>
    </row>
    <row r="876" spans="1:6" x14ac:dyDescent="0.25">
      <c r="A876" s="1" t="s">
        <v>2095</v>
      </c>
      <c r="B876" s="1" t="s">
        <v>1872</v>
      </c>
      <c r="C876" s="1">
        <v>2</v>
      </c>
      <c r="D876" s="18" t="s">
        <v>2096</v>
      </c>
      <c r="E876" s="19">
        <v>5.7699999999999998E-95</v>
      </c>
      <c r="F876" s="1" t="s">
        <v>2097</v>
      </c>
    </row>
    <row r="877" spans="1:6" x14ac:dyDescent="0.25">
      <c r="A877" s="1" t="s">
        <v>2098</v>
      </c>
      <c r="B877" s="1" t="s">
        <v>1872</v>
      </c>
      <c r="C877" s="1">
        <v>2</v>
      </c>
      <c r="D877" s="18" t="s">
        <v>2099</v>
      </c>
      <c r="E877" s="18">
        <v>0.67</v>
      </c>
      <c r="F877" s="1" t="s">
        <v>1383</v>
      </c>
    </row>
    <row r="878" spans="1:6" x14ac:dyDescent="0.25">
      <c r="A878" s="1" t="s">
        <v>2100</v>
      </c>
      <c r="B878" s="1" t="s">
        <v>1872</v>
      </c>
      <c r="C878" s="1">
        <v>2</v>
      </c>
      <c r="D878" s="18" t="s">
        <v>1333</v>
      </c>
      <c r="E878" s="19">
        <v>6.4299999999999996E-176</v>
      </c>
      <c r="F878" s="1" t="s">
        <v>1334</v>
      </c>
    </row>
    <row r="879" spans="1:6" x14ac:dyDescent="0.25">
      <c r="A879" s="1" t="s">
        <v>2101</v>
      </c>
      <c r="B879" s="1" t="s">
        <v>1872</v>
      </c>
      <c r="C879" s="1">
        <v>2</v>
      </c>
      <c r="D879" s="18" t="s">
        <v>2102</v>
      </c>
      <c r="E879" s="19">
        <v>8.16E-7</v>
      </c>
      <c r="F879" s="1" t="s">
        <v>2103</v>
      </c>
    </row>
    <row r="880" spans="1:6" x14ac:dyDescent="0.25">
      <c r="A880" s="1" t="s">
        <v>2104</v>
      </c>
      <c r="B880" s="1" t="s">
        <v>1885</v>
      </c>
      <c r="C880" s="1">
        <v>2</v>
      </c>
      <c r="D880" s="18" t="s">
        <v>2105</v>
      </c>
      <c r="E880" s="19">
        <v>5.9699999999999998E-108</v>
      </c>
      <c r="F880" s="1" t="s">
        <v>2106</v>
      </c>
    </row>
    <row r="881" spans="1:6" x14ac:dyDescent="0.25">
      <c r="A881" s="1" t="s">
        <v>2107</v>
      </c>
      <c r="B881" s="1" t="s">
        <v>1872</v>
      </c>
      <c r="C881" s="1">
        <v>2</v>
      </c>
      <c r="D881" s="18" t="s">
        <v>2108</v>
      </c>
      <c r="E881" s="18">
        <v>0</v>
      </c>
      <c r="F881" s="1" t="s">
        <v>2109</v>
      </c>
    </row>
    <row r="882" spans="1:6" x14ac:dyDescent="0.25">
      <c r="A882" s="1" t="s">
        <v>2110</v>
      </c>
      <c r="B882" s="1" t="s">
        <v>1872</v>
      </c>
      <c r="C882" s="1">
        <v>2</v>
      </c>
      <c r="D882" s="18" t="s">
        <v>2111</v>
      </c>
      <c r="E882" s="19">
        <v>6.9400000000000001E-58</v>
      </c>
      <c r="F882" s="1" t="s">
        <v>2112</v>
      </c>
    </row>
    <row r="883" spans="1:6" x14ac:dyDescent="0.25">
      <c r="A883" s="1" t="s">
        <v>2113</v>
      </c>
      <c r="B883" s="1" t="s">
        <v>1872</v>
      </c>
      <c r="C883" s="1">
        <v>2</v>
      </c>
      <c r="D883" s="18" t="s">
        <v>2114</v>
      </c>
      <c r="E883" s="19">
        <v>2.7999999999999998E-9</v>
      </c>
      <c r="F883" s="1" t="s">
        <v>2115</v>
      </c>
    </row>
    <row r="884" spans="1:6" x14ac:dyDescent="0.25">
      <c r="A884" s="1" t="s">
        <v>2116</v>
      </c>
      <c r="B884" s="1" t="s">
        <v>1872</v>
      </c>
      <c r="C884" s="1">
        <v>2</v>
      </c>
      <c r="D884" s="18" t="s">
        <v>207</v>
      </c>
      <c r="E884" s="18" t="s">
        <v>207</v>
      </c>
      <c r="F884" s="1" t="s">
        <v>207</v>
      </c>
    </row>
    <row r="885" spans="1:6" x14ac:dyDescent="0.25">
      <c r="A885" s="1" t="s">
        <v>2117</v>
      </c>
      <c r="B885" s="1" t="s">
        <v>1872</v>
      </c>
      <c r="C885" s="1">
        <v>2</v>
      </c>
      <c r="D885" s="18" t="s">
        <v>2118</v>
      </c>
      <c r="E885" s="18">
        <v>4.7</v>
      </c>
      <c r="F885" s="1" t="s">
        <v>2119</v>
      </c>
    </row>
    <row r="886" spans="1:6" x14ac:dyDescent="0.25">
      <c r="A886" s="1" t="s">
        <v>2120</v>
      </c>
      <c r="B886" s="1" t="s">
        <v>1885</v>
      </c>
      <c r="C886" s="1">
        <v>2</v>
      </c>
      <c r="D886" s="18" t="s">
        <v>2121</v>
      </c>
      <c r="E886" s="19">
        <v>4.0599999999999997E-130</v>
      </c>
      <c r="F886" s="1" t="s">
        <v>2122</v>
      </c>
    </row>
    <row r="887" spans="1:6" x14ac:dyDescent="0.25">
      <c r="A887" s="1" t="s">
        <v>2123</v>
      </c>
      <c r="B887" s="1" t="s">
        <v>1872</v>
      </c>
      <c r="C887" s="1">
        <v>2</v>
      </c>
      <c r="D887" s="18" t="s">
        <v>2124</v>
      </c>
      <c r="E887" s="18">
        <v>2.6</v>
      </c>
      <c r="F887" s="1" t="s">
        <v>2125</v>
      </c>
    </row>
    <row r="888" spans="1:6" x14ac:dyDescent="0.25">
      <c r="A888" s="1" t="s">
        <v>2126</v>
      </c>
      <c r="B888" s="1" t="s">
        <v>2127</v>
      </c>
      <c r="C888" s="1">
        <v>2</v>
      </c>
      <c r="D888" s="18" t="s">
        <v>207</v>
      </c>
      <c r="E888" s="18" t="s">
        <v>207</v>
      </c>
      <c r="F888" s="1" t="s">
        <v>207</v>
      </c>
    </row>
    <row r="889" spans="1:6" x14ac:dyDescent="0.25">
      <c r="A889" s="1" t="s">
        <v>2128</v>
      </c>
      <c r="B889" s="1" t="s">
        <v>1872</v>
      </c>
      <c r="C889" s="1">
        <v>2</v>
      </c>
      <c r="D889" s="18" t="s">
        <v>2129</v>
      </c>
      <c r="E889" s="19">
        <v>1.2500000000000001E-153</v>
      </c>
      <c r="F889" s="1" t="s">
        <v>2130</v>
      </c>
    </row>
    <row r="890" spans="1:6" x14ac:dyDescent="0.25">
      <c r="A890" s="1" t="s">
        <v>2131</v>
      </c>
      <c r="B890" s="1" t="s">
        <v>1872</v>
      </c>
      <c r="C890" s="1">
        <v>2</v>
      </c>
      <c r="D890" s="18" t="s">
        <v>2132</v>
      </c>
      <c r="E890" s="19">
        <v>2.0399999999999999E-95</v>
      </c>
      <c r="F890" s="1" t="s">
        <v>2133</v>
      </c>
    </row>
    <row r="891" spans="1:6" x14ac:dyDescent="0.25">
      <c r="A891" s="1" t="s">
        <v>2134</v>
      </c>
      <c r="B891" s="1" t="s">
        <v>1872</v>
      </c>
      <c r="C891" s="1">
        <v>2</v>
      </c>
      <c r="D891" s="18" t="s">
        <v>2135</v>
      </c>
      <c r="E891" s="18">
        <v>5.2999999999999999E-2</v>
      </c>
      <c r="F891" s="1" t="s">
        <v>2136</v>
      </c>
    </row>
    <row r="892" spans="1:6" x14ac:dyDescent="0.25">
      <c r="A892" s="1" t="s">
        <v>2137</v>
      </c>
      <c r="B892" s="1" t="s">
        <v>1872</v>
      </c>
      <c r="C892" s="1">
        <v>2</v>
      </c>
      <c r="D892" s="18" t="s">
        <v>207</v>
      </c>
      <c r="E892" s="18" t="s">
        <v>207</v>
      </c>
      <c r="F892" s="1" t="s">
        <v>207</v>
      </c>
    </row>
    <row r="893" spans="1:6" x14ac:dyDescent="0.25">
      <c r="A893" s="1" t="s">
        <v>2138</v>
      </c>
      <c r="B893" s="1" t="s">
        <v>1872</v>
      </c>
      <c r="C893" s="1">
        <v>2</v>
      </c>
      <c r="D893" s="18" t="s">
        <v>207</v>
      </c>
      <c r="E893" s="18" t="s">
        <v>207</v>
      </c>
      <c r="F893" s="1" t="s">
        <v>207</v>
      </c>
    </row>
    <row r="894" spans="1:6" x14ac:dyDescent="0.25">
      <c r="A894" s="1" t="s">
        <v>2139</v>
      </c>
      <c r="B894" s="1" t="s">
        <v>1872</v>
      </c>
      <c r="C894" s="1">
        <v>2</v>
      </c>
      <c r="D894" s="18" t="s">
        <v>207</v>
      </c>
      <c r="E894" s="18" t="s">
        <v>207</v>
      </c>
      <c r="F894" s="1" t="s">
        <v>207</v>
      </c>
    </row>
    <row r="895" spans="1:6" x14ac:dyDescent="0.25">
      <c r="A895" s="1" t="s">
        <v>2140</v>
      </c>
      <c r="B895" s="1" t="s">
        <v>1872</v>
      </c>
      <c r="C895" s="1">
        <v>2</v>
      </c>
      <c r="D895" s="18" t="s">
        <v>2141</v>
      </c>
      <c r="E895" s="19">
        <v>3.66E-26</v>
      </c>
      <c r="F895" s="1" t="s">
        <v>2142</v>
      </c>
    </row>
    <row r="896" spans="1:6" x14ac:dyDescent="0.25">
      <c r="A896" s="1" t="s">
        <v>2143</v>
      </c>
      <c r="B896" s="1" t="s">
        <v>1970</v>
      </c>
      <c r="C896" s="1">
        <v>2</v>
      </c>
      <c r="D896" s="18" t="s">
        <v>2144</v>
      </c>
      <c r="E896" s="18">
        <v>0</v>
      </c>
      <c r="F896" s="1" t="s">
        <v>2145</v>
      </c>
    </row>
    <row r="897" spans="1:6" x14ac:dyDescent="0.25">
      <c r="A897" s="1" t="s">
        <v>2146</v>
      </c>
      <c r="B897" s="1" t="s">
        <v>1872</v>
      </c>
      <c r="C897" s="1">
        <v>2</v>
      </c>
      <c r="D897" s="18" t="s">
        <v>2147</v>
      </c>
      <c r="E897" s="19">
        <v>5.2299999999999995E-10</v>
      </c>
      <c r="F897" s="1" t="s">
        <v>2084</v>
      </c>
    </row>
    <row r="898" spans="1:6" x14ac:dyDescent="0.25">
      <c r="A898" s="1" t="s">
        <v>2148</v>
      </c>
      <c r="B898" s="1" t="s">
        <v>1970</v>
      </c>
      <c r="C898" s="1">
        <v>2</v>
      </c>
      <c r="D898" s="18" t="s">
        <v>2149</v>
      </c>
      <c r="E898" s="19">
        <v>2.9499999999999999E-66</v>
      </c>
      <c r="F898" s="1" t="s">
        <v>2150</v>
      </c>
    </row>
    <row r="899" spans="1:6" x14ac:dyDescent="0.25">
      <c r="A899" s="1" t="s">
        <v>2151</v>
      </c>
      <c r="B899" s="1" t="s">
        <v>1872</v>
      </c>
      <c r="C899" s="1">
        <v>2</v>
      </c>
      <c r="D899" s="18" t="s">
        <v>207</v>
      </c>
      <c r="E899" s="18" t="s">
        <v>207</v>
      </c>
      <c r="F899" s="1" t="s">
        <v>207</v>
      </c>
    </row>
    <row r="900" spans="1:6" x14ac:dyDescent="0.25">
      <c r="A900" s="1" t="s">
        <v>2152</v>
      </c>
      <c r="B900" s="1" t="s">
        <v>1872</v>
      </c>
      <c r="C900" s="1">
        <v>2</v>
      </c>
      <c r="D900" s="18" t="s">
        <v>1929</v>
      </c>
      <c r="E900" s="19">
        <v>2.3100000000000001E-79</v>
      </c>
      <c r="F900" s="1" t="s">
        <v>1930</v>
      </c>
    </row>
    <row r="901" spans="1:6" x14ac:dyDescent="0.25">
      <c r="A901" s="1" t="s">
        <v>2153</v>
      </c>
      <c r="B901" s="1" t="s">
        <v>1872</v>
      </c>
      <c r="C901" s="1">
        <v>2</v>
      </c>
      <c r="D901" s="18" t="s">
        <v>2154</v>
      </c>
      <c r="E901" s="18">
        <v>3.2</v>
      </c>
      <c r="F901" s="1" t="s">
        <v>2155</v>
      </c>
    </row>
    <row r="902" spans="1:6" x14ac:dyDescent="0.25">
      <c r="A902" s="1" t="s">
        <v>2156</v>
      </c>
      <c r="B902" s="1" t="s">
        <v>2157</v>
      </c>
      <c r="C902" s="1">
        <v>2</v>
      </c>
      <c r="D902" s="18" t="s">
        <v>2158</v>
      </c>
      <c r="E902" s="18">
        <v>0</v>
      </c>
      <c r="F902" s="1" t="s">
        <v>2159</v>
      </c>
    </row>
    <row r="903" spans="1:6" x14ac:dyDescent="0.25">
      <c r="A903" s="1" t="s">
        <v>2160</v>
      </c>
      <c r="B903" s="1" t="s">
        <v>1872</v>
      </c>
      <c r="C903" s="1">
        <v>2</v>
      </c>
      <c r="D903" s="18" t="s">
        <v>2161</v>
      </c>
      <c r="E903" s="19">
        <v>6.3799999999999996E-98</v>
      </c>
      <c r="F903" s="1" t="s">
        <v>2162</v>
      </c>
    </row>
    <row r="904" spans="1:6" x14ac:dyDescent="0.25">
      <c r="A904" s="1" t="s">
        <v>2163</v>
      </c>
      <c r="B904" s="1" t="s">
        <v>1872</v>
      </c>
      <c r="C904" s="1">
        <v>2</v>
      </c>
      <c r="D904" s="18" t="s">
        <v>2164</v>
      </c>
      <c r="E904" s="19">
        <v>2.6900000000000001E-24</v>
      </c>
      <c r="F904" s="1" t="s">
        <v>1454</v>
      </c>
    </row>
    <row r="905" spans="1:6" x14ac:dyDescent="0.25">
      <c r="A905" s="1" t="s">
        <v>2165</v>
      </c>
      <c r="B905" s="1" t="s">
        <v>1872</v>
      </c>
      <c r="C905" s="1">
        <v>2</v>
      </c>
      <c r="D905" s="18" t="s">
        <v>2166</v>
      </c>
      <c r="E905" s="19">
        <v>7.8500000000000004E-16</v>
      </c>
      <c r="F905" s="1" t="s">
        <v>2046</v>
      </c>
    </row>
    <row r="906" spans="1:6" x14ac:dyDescent="0.25">
      <c r="A906" s="1" t="s">
        <v>2167</v>
      </c>
      <c r="B906" s="1" t="s">
        <v>1895</v>
      </c>
      <c r="C906" s="1">
        <v>2</v>
      </c>
      <c r="D906" s="18" t="s">
        <v>2168</v>
      </c>
      <c r="E906" s="19">
        <v>3.4899999999999999E-12</v>
      </c>
      <c r="F906" s="1" t="s">
        <v>2169</v>
      </c>
    </row>
    <row r="907" spans="1:6" x14ac:dyDescent="0.25">
      <c r="A907" s="1" t="s">
        <v>2170</v>
      </c>
      <c r="B907" s="1" t="s">
        <v>1872</v>
      </c>
      <c r="C907" s="1">
        <v>2</v>
      </c>
      <c r="D907" s="18" t="s">
        <v>2171</v>
      </c>
      <c r="E907" s="18">
        <v>0</v>
      </c>
      <c r="F907" s="1" t="s">
        <v>2172</v>
      </c>
    </row>
    <row r="908" spans="1:6" x14ac:dyDescent="0.25">
      <c r="A908" s="1" t="s">
        <v>2173</v>
      </c>
      <c r="B908" s="1" t="s">
        <v>1872</v>
      </c>
      <c r="C908" s="1">
        <v>2</v>
      </c>
      <c r="D908" s="18" t="s">
        <v>2174</v>
      </c>
      <c r="E908" s="18">
        <v>0.11</v>
      </c>
      <c r="F908" s="1" t="s">
        <v>2175</v>
      </c>
    </row>
    <row r="909" spans="1:6" x14ac:dyDescent="0.25">
      <c r="A909" s="1" t="s">
        <v>2176</v>
      </c>
      <c r="B909" s="1" t="s">
        <v>1872</v>
      </c>
      <c r="C909" s="1">
        <v>2</v>
      </c>
      <c r="D909" s="18" t="s">
        <v>207</v>
      </c>
      <c r="E909" s="18" t="s">
        <v>207</v>
      </c>
      <c r="F909" s="1" t="s">
        <v>207</v>
      </c>
    </row>
    <row r="910" spans="1:6" x14ac:dyDescent="0.25">
      <c r="A910" s="1" t="s">
        <v>2177</v>
      </c>
      <c r="B910" s="1" t="s">
        <v>1872</v>
      </c>
      <c r="C910" s="1">
        <v>2</v>
      </c>
      <c r="D910" s="18" t="s">
        <v>207</v>
      </c>
      <c r="E910" s="18" t="s">
        <v>207</v>
      </c>
      <c r="F910" s="1" t="s">
        <v>207</v>
      </c>
    </row>
    <row r="911" spans="1:6" x14ac:dyDescent="0.25">
      <c r="A911" s="1" t="s">
        <v>2178</v>
      </c>
      <c r="B911" s="1" t="s">
        <v>1872</v>
      </c>
      <c r="C911" s="1">
        <v>2</v>
      </c>
      <c r="D911" s="18" t="s">
        <v>2179</v>
      </c>
      <c r="E911" s="19">
        <v>2.4500000000000001E-21</v>
      </c>
      <c r="F911" s="1" t="s">
        <v>2180</v>
      </c>
    </row>
    <row r="912" spans="1:6" x14ac:dyDescent="0.25">
      <c r="A912" s="1" t="s">
        <v>2181</v>
      </c>
      <c r="B912" s="1" t="s">
        <v>1872</v>
      </c>
      <c r="C912" s="1">
        <v>2</v>
      </c>
      <c r="D912" s="18" t="s">
        <v>207</v>
      </c>
      <c r="E912" s="18" t="s">
        <v>207</v>
      </c>
      <c r="F912" s="1" t="s">
        <v>207</v>
      </c>
    </row>
    <row r="913" spans="1:6" x14ac:dyDescent="0.25">
      <c r="A913" s="1" t="s">
        <v>2182</v>
      </c>
      <c r="B913" s="1" t="s">
        <v>1872</v>
      </c>
      <c r="C913" s="1">
        <v>2</v>
      </c>
      <c r="D913" s="18" t="s">
        <v>207</v>
      </c>
      <c r="E913" s="18" t="s">
        <v>207</v>
      </c>
      <c r="F913" s="1" t="s">
        <v>207</v>
      </c>
    </row>
    <row r="914" spans="1:6" x14ac:dyDescent="0.25">
      <c r="A914" s="1" t="s">
        <v>2183</v>
      </c>
      <c r="B914" s="1" t="s">
        <v>1872</v>
      </c>
      <c r="C914" s="1">
        <v>2</v>
      </c>
      <c r="D914" s="18" t="s">
        <v>2184</v>
      </c>
      <c r="E914" s="18">
        <v>0.14000000000000001</v>
      </c>
      <c r="F914" s="1" t="s">
        <v>2185</v>
      </c>
    </row>
    <row r="915" spans="1:6" x14ac:dyDescent="0.25">
      <c r="A915" s="1" t="s">
        <v>2186</v>
      </c>
      <c r="B915" s="1" t="s">
        <v>1872</v>
      </c>
      <c r="C915" s="1">
        <v>2</v>
      </c>
      <c r="D915" s="18" t="s">
        <v>2187</v>
      </c>
      <c r="E915" s="19">
        <v>4.7499999999999998E-82</v>
      </c>
      <c r="F915" s="1" t="s">
        <v>2188</v>
      </c>
    </row>
    <row r="916" spans="1:6" x14ac:dyDescent="0.25">
      <c r="A916" s="1" t="s">
        <v>2189</v>
      </c>
      <c r="B916" s="1" t="s">
        <v>1872</v>
      </c>
      <c r="C916" s="1">
        <v>2</v>
      </c>
      <c r="D916" s="18" t="s">
        <v>207</v>
      </c>
      <c r="E916" s="18" t="s">
        <v>207</v>
      </c>
      <c r="F916" s="1" t="s">
        <v>207</v>
      </c>
    </row>
    <row r="917" spans="1:6" x14ac:dyDescent="0.25">
      <c r="A917" s="1" t="s">
        <v>2190</v>
      </c>
      <c r="B917" s="1" t="s">
        <v>1872</v>
      </c>
      <c r="C917" s="1">
        <v>2</v>
      </c>
      <c r="D917" s="18" t="s">
        <v>2191</v>
      </c>
      <c r="E917" s="19">
        <v>4.0199999999999997E-107</v>
      </c>
      <c r="F917" s="1" t="s">
        <v>2192</v>
      </c>
    </row>
    <row r="918" spans="1:6" x14ac:dyDescent="0.25">
      <c r="A918" s="1" t="s">
        <v>2193</v>
      </c>
      <c r="B918" s="1" t="s">
        <v>1872</v>
      </c>
      <c r="C918" s="1">
        <v>2</v>
      </c>
      <c r="D918" s="18" t="s">
        <v>2194</v>
      </c>
      <c r="E918" s="19">
        <v>8.8000000000000008E-25</v>
      </c>
      <c r="F918" s="1" t="s">
        <v>2195</v>
      </c>
    </row>
    <row r="919" spans="1:6" x14ac:dyDescent="0.25">
      <c r="A919" s="1" t="s">
        <v>2196</v>
      </c>
      <c r="B919" s="1" t="s">
        <v>1872</v>
      </c>
      <c r="C919" s="1">
        <v>2</v>
      </c>
      <c r="D919" s="18" t="s">
        <v>2197</v>
      </c>
      <c r="E919" s="19">
        <v>8.9500000000000004E-12</v>
      </c>
      <c r="F919" s="1" t="s">
        <v>2198</v>
      </c>
    </row>
    <row r="920" spans="1:6" x14ac:dyDescent="0.25">
      <c r="A920" s="1" t="s">
        <v>2199</v>
      </c>
      <c r="B920" s="1" t="s">
        <v>1881</v>
      </c>
      <c r="C920" s="1">
        <v>2</v>
      </c>
      <c r="D920" s="18" t="s">
        <v>1065</v>
      </c>
      <c r="E920" s="19">
        <v>1.7799999999999999E-84</v>
      </c>
      <c r="F920" s="1" t="s">
        <v>1066</v>
      </c>
    </row>
    <row r="921" spans="1:6" x14ac:dyDescent="0.25">
      <c r="A921" s="1" t="s">
        <v>2200</v>
      </c>
      <c r="B921" s="1" t="s">
        <v>1885</v>
      </c>
      <c r="C921" s="1">
        <v>2</v>
      </c>
      <c r="D921" s="18" t="s">
        <v>207</v>
      </c>
      <c r="E921" s="18" t="s">
        <v>207</v>
      </c>
      <c r="F921" s="1" t="s">
        <v>207</v>
      </c>
    </row>
    <row r="922" spans="1:6" x14ac:dyDescent="0.25">
      <c r="A922" s="1" t="s">
        <v>2201</v>
      </c>
      <c r="B922" s="1" t="s">
        <v>1872</v>
      </c>
      <c r="C922" s="1">
        <v>2</v>
      </c>
      <c r="D922" s="18" t="s">
        <v>2202</v>
      </c>
      <c r="E922" s="19">
        <v>1.4299999999999999E-45</v>
      </c>
      <c r="F922" s="1" t="s">
        <v>2203</v>
      </c>
    </row>
    <row r="923" spans="1:6" x14ac:dyDescent="0.25">
      <c r="A923" s="1" t="s">
        <v>2204</v>
      </c>
      <c r="B923" s="1" t="s">
        <v>1872</v>
      </c>
      <c r="C923" s="1">
        <v>2</v>
      </c>
      <c r="D923" s="18" t="s">
        <v>2205</v>
      </c>
      <c r="E923" s="18">
        <v>0</v>
      </c>
      <c r="F923" s="1" t="s">
        <v>2206</v>
      </c>
    </row>
    <row r="924" spans="1:6" x14ac:dyDescent="0.25">
      <c r="A924" s="1" t="s">
        <v>2207</v>
      </c>
      <c r="B924" s="1" t="s">
        <v>1872</v>
      </c>
      <c r="C924" s="1">
        <v>2</v>
      </c>
      <c r="D924" s="18" t="s">
        <v>2208</v>
      </c>
      <c r="E924" s="19">
        <v>3.75E-80</v>
      </c>
      <c r="F924" s="1" t="s">
        <v>2209</v>
      </c>
    </row>
    <row r="925" spans="1:6" x14ac:dyDescent="0.25">
      <c r="A925" s="1" t="s">
        <v>2210</v>
      </c>
      <c r="B925" s="1" t="s">
        <v>1970</v>
      </c>
      <c r="C925" s="1">
        <v>2</v>
      </c>
      <c r="D925" s="18" t="s">
        <v>207</v>
      </c>
      <c r="E925" s="18" t="s">
        <v>207</v>
      </c>
      <c r="F925" s="1" t="s">
        <v>207</v>
      </c>
    </row>
    <row r="926" spans="1:6" x14ac:dyDescent="0.25">
      <c r="A926" s="1" t="s">
        <v>2211</v>
      </c>
      <c r="B926" s="1" t="s">
        <v>1885</v>
      </c>
      <c r="C926" s="1">
        <v>2</v>
      </c>
      <c r="D926" s="18" t="s">
        <v>2212</v>
      </c>
      <c r="E926" s="18">
        <v>6.2E-2</v>
      </c>
      <c r="F926" s="1" t="s">
        <v>2213</v>
      </c>
    </row>
    <row r="927" spans="1:6" x14ac:dyDescent="0.25">
      <c r="A927" s="1" t="s">
        <v>2214</v>
      </c>
      <c r="B927" s="1" t="s">
        <v>1872</v>
      </c>
      <c r="C927" s="1">
        <v>2</v>
      </c>
      <c r="D927" s="18" t="s">
        <v>207</v>
      </c>
      <c r="E927" s="18" t="s">
        <v>207</v>
      </c>
      <c r="F927" s="1" t="s">
        <v>207</v>
      </c>
    </row>
    <row r="928" spans="1:6" x14ac:dyDescent="0.25">
      <c r="A928" s="1" t="s">
        <v>2215</v>
      </c>
      <c r="B928" s="1" t="s">
        <v>1872</v>
      </c>
      <c r="C928" s="1">
        <v>2</v>
      </c>
      <c r="D928" s="18" t="s">
        <v>207</v>
      </c>
      <c r="E928" s="18" t="s">
        <v>207</v>
      </c>
      <c r="F928" s="1" t="s">
        <v>207</v>
      </c>
    </row>
    <row r="929" spans="1:6" x14ac:dyDescent="0.25">
      <c r="A929" s="1" t="s">
        <v>2216</v>
      </c>
      <c r="B929" s="1" t="s">
        <v>120</v>
      </c>
      <c r="C929" s="1">
        <v>1</v>
      </c>
      <c r="D929" s="18" t="s">
        <v>2217</v>
      </c>
      <c r="E929" s="18">
        <v>0.18</v>
      </c>
      <c r="F929" s="1" t="s">
        <v>2218</v>
      </c>
    </row>
    <row r="930" spans="1:6" x14ac:dyDescent="0.25">
      <c r="A930" s="1" t="s">
        <v>2219</v>
      </c>
      <c r="B930" s="1" t="s">
        <v>120</v>
      </c>
      <c r="C930" s="1">
        <v>1</v>
      </c>
      <c r="D930" s="18" t="s">
        <v>2220</v>
      </c>
      <c r="E930" s="19">
        <v>1.5599999999999999E-68</v>
      </c>
      <c r="F930" s="1" t="s">
        <v>2221</v>
      </c>
    </row>
    <row r="931" spans="1:6" x14ac:dyDescent="0.25">
      <c r="A931" s="1" t="s">
        <v>2222</v>
      </c>
      <c r="B931" s="1" t="s">
        <v>120</v>
      </c>
      <c r="C931" s="1">
        <v>1</v>
      </c>
      <c r="D931" s="18" t="s">
        <v>2223</v>
      </c>
      <c r="E931" s="18">
        <v>1.9</v>
      </c>
      <c r="F931" s="1" t="s">
        <v>2224</v>
      </c>
    </row>
    <row r="932" spans="1:6" x14ac:dyDescent="0.25">
      <c r="A932" s="1" t="s">
        <v>2225</v>
      </c>
      <c r="B932" s="1" t="s">
        <v>120</v>
      </c>
      <c r="C932" s="1">
        <v>1</v>
      </c>
      <c r="D932" s="18" t="s">
        <v>2226</v>
      </c>
      <c r="E932" s="19">
        <v>4.7300000000000002E-107</v>
      </c>
      <c r="F932" s="1" t="s">
        <v>2227</v>
      </c>
    </row>
    <row r="933" spans="1:6" x14ac:dyDescent="0.25">
      <c r="A933" s="1" t="s">
        <v>2228</v>
      </c>
      <c r="B933" s="1" t="s">
        <v>120</v>
      </c>
      <c r="C933" s="1">
        <v>1</v>
      </c>
      <c r="D933" s="18" t="s">
        <v>2229</v>
      </c>
      <c r="E933" s="19">
        <v>5.6099999999999997E-25</v>
      </c>
      <c r="F933" s="1" t="s">
        <v>2230</v>
      </c>
    </row>
    <row r="934" spans="1:6" x14ac:dyDescent="0.25">
      <c r="A934" s="1" t="s">
        <v>2231</v>
      </c>
      <c r="B934" s="1" t="s">
        <v>118</v>
      </c>
      <c r="C934" s="1">
        <v>1</v>
      </c>
      <c r="D934" s="18" t="s">
        <v>2232</v>
      </c>
      <c r="E934" s="18">
        <v>0</v>
      </c>
      <c r="F934" s="1" t="s">
        <v>2233</v>
      </c>
    </row>
    <row r="935" spans="1:6" x14ac:dyDescent="0.25">
      <c r="A935" s="1" t="s">
        <v>2234</v>
      </c>
      <c r="B935" s="1" t="s">
        <v>122</v>
      </c>
      <c r="C935" s="1">
        <v>1</v>
      </c>
      <c r="D935" s="18" t="s">
        <v>2235</v>
      </c>
      <c r="E935" s="19">
        <v>2.35E-43</v>
      </c>
      <c r="F935" s="1" t="s">
        <v>2236</v>
      </c>
    </row>
    <row r="936" spans="1:6" x14ac:dyDescent="0.25">
      <c r="A936" s="1" t="s">
        <v>2237</v>
      </c>
      <c r="B936" s="1" t="s">
        <v>120</v>
      </c>
      <c r="C936" s="1">
        <v>1</v>
      </c>
      <c r="D936" s="18" t="s">
        <v>2238</v>
      </c>
      <c r="E936" s="19">
        <v>2.05E-20</v>
      </c>
      <c r="F936" s="1" t="s">
        <v>2239</v>
      </c>
    </row>
    <row r="937" spans="1:6" x14ac:dyDescent="0.25">
      <c r="A937" s="1" t="s">
        <v>2240</v>
      </c>
      <c r="B937" s="1" t="s">
        <v>118</v>
      </c>
      <c r="C937" s="1">
        <v>1</v>
      </c>
      <c r="D937" s="18" t="s">
        <v>2241</v>
      </c>
      <c r="E937" s="18">
        <v>0</v>
      </c>
      <c r="F937" s="1" t="s">
        <v>2242</v>
      </c>
    </row>
    <row r="938" spans="1:6" x14ac:dyDescent="0.25">
      <c r="A938" s="1" t="s">
        <v>2243</v>
      </c>
      <c r="B938" s="1" t="s">
        <v>120</v>
      </c>
      <c r="C938" s="1">
        <v>1</v>
      </c>
      <c r="D938" s="18" t="s">
        <v>2244</v>
      </c>
      <c r="E938" s="19">
        <v>4.9700000000000002E-5</v>
      </c>
      <c r="F938" s="1" t="s">
        <v>2245</v>
      </c>
    </row>
    <row r="939" spans="1:6" x14ac:dyDescent="0.25">
      <c r="A939" s="1" t="s">
        <v>2246</v>
      </c>
      <c r="B939" s="1" t="s">
        <v>120</v>
      </c>
      <c r="C939" s="1">
        <v>1</v>
      </c>
      <c r="D939" s="18" t="s">
        <v>1765</v>
      </c>
      <c r="E939" s="19">
        <v>2.2699999999999999E-74</v>
      </c>
      <c r="F939" s="1" t="s">
        <v>1766</v>
      </c>
    </row>
    <row r="940" spans="1:6" x14ac:dyDescent="0.25">
      <c r="A940" s="1" t="s">
        <v>2247</v>
      </c>
      <c r="B940" s="1" t="s">
        <v>118</v>
      </c>
      <c r="C940" s="1">
        <v>1</v>
      </c>
      <c r="D940" s="18" t="s">
        <v>2248</v>
      </c>
      <c r="E940" s="19">
        <v>1.5099999999999999E-48</v>
      </c>
      <c r="F940" s="1" t="s">
        <v>2249</v>
      </c>
    </row>
    <row r="941" spans="1:6" x14ac:dyDescent="0.25">
      <c r="A941" s="1" t="s">
        <v>2250</v>
      </c>
      <c r="B941" s="1" t="s">
        <v>118</v>
      </c>
      <c r="C941" s="1">
        <v>1</v>
      </c>
      <c r="D941" s="18" t="s">
        <v>2251</v>
      </c>
      <c r="E941" s="19">
        <v>4.8900000000000002E-18</v>
      </c>
      <c r="F941" s="1" t="s">
        <v>2252</v>
      </c>
    </row>
    <row r="942" spans="1:6" x14ac:dyDescent="0.25">
      <c r="A942" s="1" t="s">
        <v>2253</v>
      </c>
      <c r="B942" s="1" t="s">
        <v>120</v>
      </c>
      <c r="C942" s="1">
        <v>1</v>
      </c>
      <c r="D942" s="18" t="s">
        <v>2254</v>
      </c>
      <c r="E942" s="19">
        <v>5.3799999999999999E-84</v>
      </c>
      <c r="F942" s="1" t="s">
        <v>2255</v>
      </c>
    </row>
    <row r="943" spans="1:6" x14ac:dyDescent="0.25">
      <c r="A943" s="1" t="s">
        <v>2256</v>
      </c>
      <c r="B943" s="1" t="s">
        <v>118</v>
      </c>
      <c r="C943" s="1">
        <v>1</v>
      </c>
      <c r="D943" s="18" t="s">
        <v>2257</v>
      </c>
      <c r="E943" s="18">
        <v>7.5</v>
      </c>
      <c r="F943" s="1" t="s">
        <v>2258</v>
      </c>
    </row>
    <row r="944" spans="1:6" x14ac:dyDescent="0.25">
      <c r="A944" s="1" t="s">
        <v>2259</v>
      </c>
      <c r="B944" s="1" t="s">
        <v>120</v>
      </c>
      <c r="C944" s="1">
        <v>1</v>
      </c>
      <c r="D944" s="18" t="s">
        <v>2260</v>
      </c>
      <c r="E944" s="18">
        <v>0</v>
      </c>
      <c r="F944" s="1" t="s">
        <v>2261</v>
      </c>
    </row>
    <row r="945" spans="1:6" x14ac:dyDescent="0.25">
      <c r="A945" s="1" t="s">
        <v>2262</v>
      </c>
      <c r="B945" s="1" t="s">
        <v>118</v>
      </c>
      <c r="C945" s="1">
        <v>1</v>
      </c>
      <c r="D945" s="18" t="s">
        <v>2263</v>
      </c>
      <c r="E945" s="19">
        <v>6.2299999999999996E-76</v>
      </c>
      <c r="F945" s="1" t="s">
        <v>2264</v>
      </c>
    </row>
    <row r="946" spans="1:6" x14ac:dyDescent="0.25">
      <c r="A946" s="1" t="s">
        <v>2265</v>
      </c>
      <c r="B946" s="1" t="s">
        <v>118</v>
      </c>
      <c r="C946" s="1">
        <v>1</v>
      </c>
      <c r="D946" s="18" t="s">
        <v>2266</v>
      </c>
      <c r="E946" s="19">
        <v>4.5800000000000003E-92</v>
      </c>
      <c r="F946" s="1" t="s">
        <v>2267</v>
      </c>
    </row>
    <row r="947" spans="1:6" x14ac:dyDescent="0.25">
      <c r="A947" s="1" t="s">
        <v>2268</v>
      </c>
      <c r="B947" s="1" t="s">
        <v>120</v>
      </c>
      <c r="C947" s="1">
        <v>1</v>
      </c>
      <c r="D947" s="18" t="s">
        <v>207</v>
      </c>
      <c r="E947" s="18" t="s">
        <v>207</v>
      </c>
      <c r="F947" s="1" t="s">
        <v>207</v>
      </c>
    </row>
    <row r="948" spans="1:6" x14ac:dyDescent="0.25">
      <c r="A948" s="1" t="s">
        <v>2269</v>
      </c>
      <c r="B948" s="1" t="s">
        <v>118</v>
      </c>
      <c r="C948" s="1">
        <v>1</v>
      </c>
      <c r="D948" s="18" t="s">
        <v>1217</v>
      </c>
      <c r="E948" s="19">
        <v>4.1199999999999999E-89</v>
      </c>
      <c r="F948" s="1" t="s">
        <v>1218</v>
      </c>
    </row>
    <row r="949" spans="1:6" x14ac:dyDescent="0.25">
      <c r="A949" s="1" t="s">
        <v>2270</v>
      </c>
      <c r="B949" s="1" t="s">
        <v>118</v>
      </c>
      <c r="C949" s="1">
        <v>1</v>
      </c>
      <c r="D949" s="18" t="s">
        <v>2271</v>
      </c>
      <c r="E949" s="18">
        <v>0</v>
      </c>
      <c r="F949" s="1" t="s">
        <v>2272</v>
      </c>
    </row>
    <row r="950" spans="1:6" x14ac:dyDescent="0.25">
      <c r="A950" s="1" t="s">
        <v>2273</v>
      </c>
      <c r="B950" s="1" t="s">
        <v>120</v>
      </c>
      <c r="C950" s="1">
        <v>1</v>
      </c>
      <c r="D950" s="18" t="s">
        <v>2274</v>
      </c>
      <c r="E950" s="19">
        <v>2.1400000000000001E-7</v>
      </c>
      <c r="F950" s="1" t="s">
        <v>2275</v>
      </c>
    </row>
    <row r="951" spans="1:6" x14ac:dyDescent="0.25">
      <c r="A951" s="1" t="s">
        <v>2276</v>
      </c>
      <c r="B951" s="1" t="s">
        <v>120</v>
      </c>
      <c r="C951" s="1">
        <v>1</v>
      </c>
      <c r="D951" s="18" t="s">
        <v>2277</v>
      </c>
      <c r="E951" s="19">
        <v>3.2100000000000002E-168</v>
      </c>
      <c r="F951" s="1" t="s">
        <v>2278</v>
      </c>
    </row>
    <row r="952" spans="1:6" x14ac:dyDescent="0.25">
      <c r="A952" s="1" t="s">
        <v>2279</v>
      </c>
      <c r="B952" s="1" t="s">
        <v>118</v>
      </c>
      <c r="C952" s="1">
        <v>1</v>
      </c>
      <c r="D952" s="18" t="s">
        <v>2280</v>
      </c>
      <c r="E952" s="19">
        <v>6.4600000000000001E-96</v>
      </c>
      <c r="F952" s="1" t="s">
        <v>2281</v>
      </c>
    </row>
    <row r="953" spans="1:6" x14ac:dyDescent="0.25">
      <c r="A953" s="1" t="s">
        <v>2282</v>
      </c>
      <c r="B953" s="1" t="s">
        <v>118</v>
      </c>
      <c r="C953" s="1">
        <v>1</v>
      </c>
      <c r="D953" s="18" t="s">
        <v>2283</v>
      </c>
      <c r="E953" s="18">
        <v>0</v>
      </c>
      <c r="F953" s="1" t="s">
        <v>2284</v>
      </c>
    </row>
    <row r="954" spans="1:6" x14ac:dyDescent="0.25">
      <c r="A954" s="1" t="s">
        <v>2285</v>
      </c>
      <c r="B954" s="1" t="s">
        <v>120</v>
      </c>
      <c r="C954" s="1">
        <v>1</v>
      </c>
      <c r="D954" s="18" t="s">
        <v>2286</v>
      </c>
      <c r="E954" s="19">
        <v>4.6100000000000002E-5</v>
      </c>
      <c r="F954" s="1" t="s">
        <v>2287</v>
      </c>
    </row>
    <row r="955" spans="1:6" x14ac:dyDescent="0.25">
      <c r="A955" s="1" t="s">
        <v>2288</v>
      </c>
      <c r="B955" s="1" t="s">
        <v>118</v>
      </c>
      <c r="C955" s="1">
        <v>1</v>
      </c>
      <c r="D955" s="18" t="s">
        <v>2289</v>
      </c>
      <c r="E955" s="19">
        <v>3.4499999999999999E-137</v>
      </c>
      <c r="F955" s="1" t="s">
        <v>2290</v>
      </c>
    </row>
    <row r="956" spans="1:6" x14ac:dyDescent="0.25">
      <c r="A956" s="1" t="s">
        <v>2291</v>
      </c>
      <c r="B956" s="1" t="s">
        <v>120</v>
      </c>
      <c r="C956" s="1">
        <v>1</v>
      </c>
      <c r="D956" s="18" t="s">
        <v>2292</v>
      </c>
      <c r="E956" s="19">
        <v>1.3499999999999999E-174</v>
      </c>
      <c r="F956" s="1" t="s">
        <v>2293</v>
      </c>
    </row>
    <row r="957" spans="1:6" x14ac:dyDescent="0.25">
      <c r="A957" s="1" t="s">
        <v>2294</v>
      </c>
      <c r="B957" s="1" t="s">
        <v>118</v>
      </c>
      <c r="C957" s="1">
        <v>1</v>
      </c>
      <c r="D957" s="18" t="s">
        <v>2295</v>
      </c>
      <c r="E957" s="19">
        <v>1.08E-27</v>
      </c>
      <c r="F957" s="1" t="s">
        <v>2296</v>
      </c>
    </row>
    <row r="958" spans="1:6" x14ac:dyDescent="0.25">
      <c r="A958" s="1" t="s">
        <v>2297</v>
      </c>
      <c r="B958" s="1" t="s">
        <v>118</v>
      </c>
      <c r="C958" s="1">
        <v>1</v>
      </c>
      <c r="D958" s="18" t="s">
        <v>2298</v>
      </c>
      <c r="E958" s="19">
        <v>1.8700000000000001E-6</v>
      </c>
      <c r="F958" s="1" t="s">
        <v>2299</v>
      </c>
    </row>
    <row r="959" spans="1:6" x14ac:dyDescent="0.25">
      <c r="A959" s="1" t="s">
        <v>2300</v>
      </c>
      <c r="B959" s="1" t="s">
        <v>120</v>
      </c>
      <c r="C959" s="1">
        <v>1</v>
      </c>
      <c r="D959" s="18" t="s">
        <v>2301</v>
      </c>
      <c r="E959" s="19">
        <v>6.5900000000000002E-14</v>
      </c>
      <c r="F959" s="1" t="s">
        <v>2302</v>
      </c>
    </row>
    <row r="960" spans="1:6" x14ac:dyDescent="0.25">
      <c r="A960" s="1" t="s">
        <v>2303</v>
      </c>
      <c r="B960" s="1" t="s">
        <v>120</v>
      </c>
      <c r="C960" s="1">
        <v>1</v>
      </c>
      <c r="D960" s="18" t="s">
        <v>512</v>
      </c>
      <c r="E960" s="19">
        <v>1.7299999999999999E-13</v>
      </c>
      <c r="F960" s="1" t="s">
        <v>513</v>
      </c>
    </row>
    <row r="961" spans="1:6" x14ac:dyDescent="0.25">
      <c r="A961" s="1" t="s">
        <v>2304</v>
      </c>
      <c r="B961" s="1" t="s">
        <v>120</v>
      </c>
      <c r="C961" s="1">
        <v>1</v>
      </c>
      <c r="D961" s="18" t="s">
        <v>2305</v>
      </c>
      <c r="E961" s="18">
        <v>1.1000000000000001</v>
      </c>
      <c r="F961" s="1" t="s">
        <v>2306</v>
      </c>
    </row>
    <row r="962" spans="1:6" x14ac:dyDescent="0.25">
      <c r="A962" s="1" t="s">
        <v>2307</v>
      </c>
      <c r="B962" s="1" t="s">
        <v>118</v>
      </c>
      <c r="C962" s="1">
        <v>1</v>
      </c>
      <c r="D962" s="18" t="s">
        <v>2308</v>
      </c>
      <c r="E962" s="18">
        <v>0</v>
      </c>
      <c r="F962" s="1" t="s">
        <v>2309</v>
      </c>
    </row>
    <row r="963" spans="1:6" x14ac:dyDescent="0.25">
      <c r="A963" s="1" t="s">
        <v>2310</v>
      </c>
      <c r="B963" s="1" t="s">
        <v>120</v>
      </c>
      <c r="C963" s="1">
        <v>1</v>
      </c>
      <c r="D963" s="18" t="s">
        <v>207</v>
      </c>
      <c r="E963" s="18" t="s">
        <v>207</v>
      </c>
      <c r="F963" s="1" t="s">
        <v>207</v>
      </c>
    </row>
    <row r="964" spans="1:6" x14ac:dyDescent="0.25">
      <c r="A964" s="1" t="s">
        <v>2311</v>
      </c>
      <c r="B964" s="1" t="s">
        <v>118</v>
      </c>
      <c r="C964" s="1">
        <v>1</v>
      </c>
      <c r="D964" s="18" t="s">
        <v>2312</v>
      </c>
      <c r="E964" s="19">
        <v>2.5700000000000002E-18</v>
      </c>
      <c r="F964" s="1" t="s">
        <v>2227</v>
      </c>
    </row>
    <row r="965" spans="1:6" x14ac:dyDescent="0.25">
      <c r="A965" s="1" t="s">
        <v>2313</v>
      </c>
      <c r="B965" s="1" t="s">
        <v>118</v>
      </c>
      <c r="C965" s="1">
        <v>1</v>
      </c>
      <c r="D965" s="18" t="s">
        <v>2314</v>
      </c>
      <c r="E965" s="19">
        <v>3.4799999999999998E-132</v>
      </c>
      <c r="F965" s="1" t="s">
        <v>2315</v>
      </c>
    </row>
    <row r="966" spans="1:6" x14ac:dyDescent="0.25">
      <c r="A966" s="1" t="s">
        <v>2316</v>
      </c>
      <c r="B966" s="1" t="s">
        <v>118</v>
      </c>
      <c r="C966" s="1">
        <v>1</v>
      </c>
      <c r="D966" s="18" t="s">
        <v>2317</v>
      </c>
      <c r="E966" s="19">
        <v>5.8500000000000004E-162</v>
      </c>
      <c r="F966" s="1" t="s">
        <v>2318</v>
      </c>
    </row>
    <row r="967" spans="1:6" x14ac:dyDescent="0.25">
      <c r="A967" s="1" t="s">
        <v>2319</v>
      </c>
      <c r="B967" s="1" t="s">
        <v>120</v>
      </c>
      <c r="C967" s="1">
        <v>1</v>
      </c>
      <c r="D967" s="18" t="s">
        <v>2320</v>
      </c>
      <c r="E967" s="19">
        <v>4.5100000000000002E-44</v>
      </c>
      <c r="F967" s="1" t="s">
        <v>2321</v>
      </c>
    </row>
    <row r="968" spans="1:6" x14ac:dyDescent="0.25">
      <c r="A968" s="1" t="s">
        <v>2322</v>
      </c>
      <c r="B968" s="1" t="s">
        <v>118</v>
      </c>
      <c r="C968" s="1">
        <v>1</v>
      </c>
      <c r="D968" s="18" t="s">
        <v>2323</v>
      </c>
      <c r="E968" s="18">
        <v>0</v>
      </c>
      <c r="F968" s="1" t="s">
        <v>2324</v>
      </c>
    </row>
    <row r="969" spans="1:6" x14ac:dyDescent="0.25">
      <c r="A969" s="1" t="s">
        <v>2325</v>
      </c>
      <c r="B969" s="1" t="s">
        <v>120</v>
      </c>
      <c r="C969" s="1">
        <v>1</v>
      </c>
      <c r="D969" s="18" t="s">
        <v>2326</v>
      </c>
      <c r="E969" s="18">
        <v>4.0000000000000001E-3</v>
      </c>
      <c r="F969" s="1" t="s">
        <v>2327</v>
      </c>
    </row>
    <row r="970" spans="1:6" x14ac:dyDescent="0.25">
      <c r="A970" s="1" t="s">
        <v>2328</v>
      </c>
      <c r="B970" s="1" t="s">
        <v>118</v>
      </c>
      <c r="C970" s="1">
        <v>1</v>
      </c>
      <c r="D970" s="18" t="s">
        <v>2329</v>
      </c>
      <c r="E970" s="19">
        <v>7.5699999999999999E-128</v>
      </c>
      <c r="F970" s="1" t="s">
        <v>2330</v>
      </c>
    </row>
    <row r="971" spans="1:6" x14ac:dyDescent="0.25">
      <c r="A971" s="1" t="s">
        <v>2331</v>
      </c>
      <c r="B971" s="1" t="s">
        <v>120</v>
      </c>
      <c r="C971" s="1">
        <v>1</v>
      </c>
      <c r="D971" s="18" t="s">
        <v>2332</v>
      </c>
      <c r="E971" s="18">
        <v>5.8999999999999997E-2</v>
      </c>
      <c r="F971" s="1" t="s">
        <v>2333</v>
      </c>
    </row>
    <row r="972" spans="1:6" x14ac:dyDescent="0.25">
      <c r="A972" s="1" t="s">
        <v>2334</v>
      </c>
      <c r="B972" s="1" t="s">
        <v>118</v>
      </c>
      <c r="C972" s="1">
        <v>1</v>
      </c>
      <c r="D972" s="18" t="s">
        <v>2335</v>
      </c>
      <c r="E972" s="18">
        <v>0</v>
      </c>
      <c r="F972" s="1" t="s">
        <v>2336</v>
      </c>
    </row>
    <row r="973" spans="1:6" x14ac:dyDescent="0.25">
      <c r="A973" s="1" t="s">
        <v>2337</v>
      </c>
      <c r="B973" s="1" t="s">
        <v>118</v>
      </c>
      <c r="C973" s="1">
        <v>1</v>
      </c>
      <c r="D973" s="18" t="s">
        <v>2338</v>
      </c>
      <c r="E973" s="18">
        <v>0.74</v>
      </c>
      <c r="F973" s="1" t="s">
        <v>2339</v>
      </c>
    </row>
    <row r="974" spans="1:6" x14ac:dyDescent="0.25">
      <c r="A974" s="1" t="s">
        <v>2340</v>
      </c>
      <c r="B974" s="1" t="s">
        <v>118</v>
      </c>
      <c r="C974" s="1">
        <v>1</v>
      </c>
      <c r="D974" s="18" t="s">
        <v>2341</v>
      </c>
      <c r="E974" s="19">
        <v>2.8399999999999999E-23</v>
      </c>
      <c r="F974" s="1" t="s">
        <v>2342</v>
      </c>
    </row>
    <row r="975" spans="1:6" x14ac:dyDescent="0.25">
      <c r="A975" s="1" t="s">
        <v>2343</v>
      </c>
      <c r="B975" s="1" t="s">
        <v>120</v>
      </c>
      <c r="C975" s="1">
        <v>1</v>
      </c>
      <c r="D975" s="18" t="s">
        <v>2344</v>
      </c>
      <c r="E975" s="19">
        <v>1.5200000000000001E-7</v>
      </c>
      <c r="F975" s="1" t="s">
        <v>2345</v>
      </c>
    </row>
    <row r="976" spans="1:6" x14ac:dyDescent="0.25">
      <c r="A976" s="1" t="s">
        <v>2346</v>
      </c>
      <c r="B976" s="1" t="s">
        <v>120</v>
      </c>
      <c r="C976" s="1">
        <v>1</v>
      </c>
      <c r="D976" s="18" t="s">
        <v>207</v>
      </c>
      <c r="E976" s="18" t="s">
        <v>207</v>
      </c>
      <c r="F976" s="1" t="s">
        <v>207</v>
      </c>
    </row>
    <row r="977" spans="1:6" x14ac:dyDescent="0.25">
      <c r="A977" s="1" t="s">
        <v>2347</v>
      </c>
      <c r="B977" s="1" t="s">
        <v>120</v>
      </c>
      <c r="C977" s="1">
        <v>1</v>
      </c>
      <c r="D977" s="18" t="s">
        <v>2348</v>
      </c>
      <c r="E977" s="19">
        <v>2.2E-17</v>
      </c>
      <c r="F977" s="1" t="s">
        <v>2349</v>
      </c>
    </row>
    <row r="978" spans="1:6" x14ac:dyDescent="0.25">
      <c r="A978" s="1" t="s">
        <v>2350</v>
      </c>
      <c r="B978" s="1" t="s">
        <v>120</v>
      </c>
      <c r="C978" s="1">
        <v>1</v>
      </c>
      <c r="D978" s="18" t="s">
        <v>2351</v>
      </c>
      <c r="E978" s="18">
        <v>0</v>
      </c>
      <c r="F978" s="1" t="s">
        <v>2352</v>
      </c>
    </row>
    <row r="979" spans="1:6" x14ac:dyDescent="0.25">
      <c r="A979" s="1" t="s">
        <v>2353</v>
      </c>
      <c r="B979" s="1" t="s">
        <v>120</v>
      </c>
      <c r="C979" s="1">
        <v>1</v>
      </c>
      <c r="D979" s="18" t="s">
        <v>207</v>
      </c>
      <c r="E979" s="18" t="s">
        <v>207</v>
      </c>
      <c r="F979" s="1" t="s">
        <v>207</v>
      </c>
    </row>
    <row r="980" spans="1:6" x14ac:dyDescent="0.25">
      <c r="A980" s="1" t="s">
        <v>2354</v>
      </c>
      <c r="B980" s="1" t="s">
        <v>120</v>
      </c>
      <c r="C980" s="1">
        <v>1</v>
      </c>
      <c r="D980" s="18" t="s">
        <v>207</v>
      </c>
      <c r="E980" s="18" t="s">
        <v>207</v>
      </c>
      <c r="F980" s="1" t="s">
        <v>207</v>
      </c>
    </row>
    <row r="981" spans="1:6" x14ac:dyDescent="0.25">
      <c r="A981" s="1" t="s">
        <v>2355</v>
      </c>
      <c r="B981" s="1" t="s">
        <v>118</v>
      </c>
      <c r="C981" s="1">
        <v>1</v>
      </c>
      <c r="D981" s="18" t="s">
        <v>2356</v>
      </c>
      <c r="E981" s="19">
        <v>5.0800000000000001E-104</v>
      </c>
      <c r="F981" s="1" t="s">
        <v>2357</v>
      </c>
    </row>
    <row r="982" spans="1:6" x14ac:dyDescent="0.25">
      <c r="A982" s="1" t="s">
        <v>2358</v>
      </c>
      <c r="B982" s="1" t="s">
        <v>120</v>
      </c>
      <c r="C982" s="1">
        <v>1</v>
      </c>
      <c r="D982" s="18" t="s">
        <v>2359</v>
      </c>
      <c r="E982" s="19">
        <v>8.1900000000000003E-178</v>
      </c>
      <c r="F982" s="1" t="s">
        <v>2360</v>
      </c>
    </row>
    <row r="983" spans="1:6" x14ac:dyDescent="0.25">
      <c r="A983" s="1" t="s">
        <v>2361</v>
      </c>
      <c r="B983" s="1" t="s">
        <v>120</v>
      </c>
      <c r="C983" s="1">
        <v>1</v>
      </c>
      <c r="D983" s="18" t="s">
        <v>207</v>
      </c>
      <c r="E983" s="18" t="s">
        <v>207</v>
      </c>
      <c r="F983" s="1" t="s">
        <v>207</v>
      </c>
    </row>
    <row r="984" spans="1:6" x14ac:dyDescent="0.25">
      <c r="A984" s="1" t="s">
        <v>2362</v>
      </c>
      <c r="B984" s="1" t="s">
        <v>120</v>
      </c>
      <c r="C984" s="1">
        <v>1</v>
      </c>
      <c r="D984" s="18" t="s">
        <v>207</v>
      </c>
      <c r="E984" s="18" t="s">
        <v>207</v>
      </c>
      <c r="F984" s="1" t="s">
        <v>207</v>
      </c>
    </row>
    <row r="985" spans="1:6" x14ac:dyDescent="0.25">
      <c r="A985" s="1" t="s">
        <v>2363</v>
      </c>
      <c r="B985" s="1" t="s">
        <v>120</v>
      </c>
      <c r="C985" s="1">
        <v>1</v>
      </c>
      <c r="D985" s="18" t="s">
        <v>2364</v>
      </c>
      <c r="E985" s="19">
        <v>3.1099999999999999E-111</v>
      </c>
      <c r="F985" s="1" t="s">
        <v>2365</v>
      </c>
    </row>
    <row r="986" spans="1:6" x14ac:dyDescent="0.25">
      <c r="A986" s="1" t="s">
        <v>2366</v>
      </c>
      <c r="B986" s="1" t="s">
        <v>120</v>
      </c>
      <c r="C986" s="1">
        <v>1</v>
      </c>
      <c r="D986" s="18" t="s">
        <v>2367</v>
      </c>
      <c r="E986" s="19">
        <v>7.96E-54</v>
      </c>
      <c r="F986" s="1" t="s">
        <v>2368</v>
      </c>
    </row>
    <row r="987" spans="1:6" x14ac:dyDescent="0.25">
      <c r="A987" s="1" t="s">
        <v>2369</v>
      </c>
      <c r="B987" s="1" t="s">
        <v>118</v>
      </c>
      <c r="C987" s="1">
        <v>1</v>
      </c>
      <c r="D987" s="18" t="s">
        <v>2370</v>
      </c>
      <c r="E987" s="19">
        <v>2.4499999999999999E-157</v>
      </c>
      <c r="F987" s="1" t="s">
        <v>2371</v>
      </c>
    </row>
    <row r="988" spans="1:6" x14ac:dyDescent="0.25">
      <c r="A988" s="1" t="s">
        <v>2372</v>
      </c>
      <c r="B988" s="1" t="s">
        <v>120</v>
      </c>
      <c r="C988" s="1">
        <v>1</v>
      </c>
      <c r="D988" s="18" t="s">
        <v>2373</v>
      </c>
      <c r="E988" s="19">
        <v>4.3500000000000002E-23</v>
      </c>
      <c r="F988" s="1" t="s">
        <v>2374</v>
      </c>
    </row>
    <row r="989" spans="1:6" x14ac:dyDescent="0.25">
      <c r="A989" s="1" t="s">
        <v>2375</v>
      </c>
      <c r="B989" s="1" t="s">
        <v>113</v>
      </c>
      <c r="C989" s="1">
        <v>1</v>
      </c>
      <c r="D989" s="18" t="s">
        <v>1723</v>
      </c>
      <c r="E989" s="19">
        <v>1.6099999999999999E-8</v>
      </c>
      <c r="F989" s="1" t="s">
        <v>1724</v>
      </c>
    </row>
    <row r="990" spans="1:6" x14ac:dyDescent="0.25">
      <c r="A990" s="1" t="s">
        <v>2376</v>
      </c>
      <c r="B990" s="1" t="s">
        <v>120</v>
      </c>
      <c r="C990" s="1">
        <v>1</v>
      </c>
      <c r="D990" s="18" t="s">
        <v>2377</v>
      </c>
      <c r="E990" s="19">
        <v>1.2000000000000001E-94</v>
      </c>
      <c r="F990" s="1" t="s">
        <v>2378</v>
      </c>
    </row>
    <row r="991" spans="1:6" x14ac:dyDescent="0.25">
      <c r="A991" s="1" t="s">
        <v>2379</v>
      </c>
      <c r="B991" s="1" t="s">
        <v>120</v>
      </c>
      <c r="C991" s="1">
        <v>1</v>
      </c>
      <c r="D991" s="18" t="s">
        <v>2380</v>
      </c>
      <c r="E991" s="18">
        <v>0</v>
      </c>
      <c r="F991" s="1" t="s">
        <v>2381</v>
      </c>
    </row>
    <row r="992" spans="1:6" x14ac:dyDescent="0.25">
      <c r="A992" s="1" t="s">
        <v>2382</v>
      </c>
      <c r="B992" s="1" t="s">
        <v>118</v>
      </c>
      <c r="C992" s="1">
        <v>1</v>
      </c>
      <c r="D992" s="18" t="s">
        <v>2383</v>
      </c>
      <c r="E992" s="18">
        <v>0</v>
      </c>
      <c r="F992" s="1" t="s">
        <v>2384</v>
      </c>
    </row>
    <row r="993" spans="1:6" x14ac:dyDescent="0.25">
      <c r="A993" s="1" t="s">
        <v>2385</v>
      </c>
      <c r="B993" s="1" t="s">
        <v>120</v>
      </c>
      <c r="C993" s="1">
        <v>1</v>
      </c>
      <c r="D993" s="18" t="s">
        <v>2386</v>
      </c>
      <c r="E993" s="19">
        <v>2.8900000000000002E-83</v>
      </c>
      <c r="F993" s="1" t="s">
        <v>2387</v>
      </c>
    </row>
    <row r="994" spans="1:6" x14ac:dyDescent="0.25">
      <c r="A994" s="1" t="s">
        <v>2388</v>
      </c>
      <c r="B994" s="1" t="s">
        <v>120</v>
      </c>
      <c r="C994" s="1">
        <v>1</v>
      </c>
      <c r="D994" s="18" t="s">
        <v>2389</v>
      </c>
      <c r="E994" s="18">
        <v>0</v>
      </c>
      <c r="F994" s="1" t="s">
        <v>2390</v>
      </c>
    </row>
    <row r="995" spans="1:6" x14ac:dyDescent="0.25">
      <c r="A995" s="1" t="s">
        <v>2391</v>
      </c>
      <c r="B995" s="1" t="s">
        <v>120</v>
      </c>
      <c r="C995" s="1">
        <v>1</v>
      </c>
      <c r="D995" s="18" t="s">
        <v>2392</v>
      </c>
      <c r="E995" s="18">
        <v>2E-3</v>
      </c>
      <c r="F995" s="1" t="s">
        <v>2393</v>
      </c>
    </row>
    <row r="996" spans="1:6" x14ac:dyDescent="0.25">
      <c r="A996" s="1" t="s">
        <v>2394</v>
      </c>
      <c r="B996" s="1" t="s">
        <v>120</v>
      </c>
      <c r="C996" s="1">
        <v>1</v>
      </c>
      <c r="D996" s="18" t="s">
        <v>2395</v>
      </c>
      <c r="E996" s="18">
        <v>0.28000000000000003</v>
      </c>
      <c r="F996" s="1" t="s">
        <v>2396</v>
      </c>
    </row>
    <row r="997" spans="1:6" x14ac:dyDescent="0.25">
      <c r="A997" s="1" t="s">
        <v>2397</v>
      </c>
      <c r="B997" s="1" t="s">
        <v>118</v>
      </c>
      <c r="C997" s="1">
        <v>1</v>
      </c>
      <c r="D997" s="18" t="s">
        <v>2398</v>
      </c>
      <c r="E997" s="19">
        <v>1.05E-44</v>
      </c>
      <c r="F997" s="1" t="s">
        <v>2399</v>
      </c>
    </row>
    <row r="998" spans="1:6" x14ac:dyDescent="0.25">
      <c r="A998" s="1" t="s">
        <v>2400</v>
      </c>
      <c r="B998" s="1" t="s">
        <v>122</v>
      </c>
      <c r="C998" s="1">
        <v>1</v>
      </c>
      <c r="D998" s="18" t="s">
        <v>2401</v>
      </c>
      <c r="E998" s="18">
        <v>0</v>
      </c>
      <c r="F998" s="1" t="s">
        <v>2402</v>
      </c>
    </row>
    <row r="999" spans="1:6" x14ac:dyDescent="0.25">
      <c r="A999" s="1" t="s">
        <v>2403</v>
      </c>
      <c r="B999" s="1" t="s">
        <v>120</v>
      </c>
      <c r="C999" s="1">
        <v>1</v>
      </c>
      <c r="D999" s="18" t="s">
        <v>207</v>
      </c>
      <c r="E999" s="18" t="s">
        <v>207</v>
      </c>
      <c r="F999" s="1" t="s">
        <v>207</v>
      </c>
    </row>
    <row r="1000" spans="1:6" x14ac:dyDescent="0.25">
      <c r="A1000" s="1" t="s">
        <v>2404</v>
      </c>
      <c r="B1000" s="1" t="s">
        <v>120</v>
      </c>
      <c r="C1000" s="1">
        <v>1</v>
      </c>
      <c r="D1000" s="18" t="s">
        <v>2405</v>
      </c>
      <c r="E1000" s="19">
        <v>9.3800000000000002E-114</v>
      </c>
      <c r="F1000" s="1" t="s">
        <v>2406</v>
      </c>
    </row>
    <row r="1001" spans="1:6" x14ac:dyDescent="0.25">
      <c r="A1001" s="1" t="s">
        <v>2407</v>
      </c>
      <c r="B1001" s="1" t="s">
        <v>117</v>
      </c>
      <c r="C1001" s="1">
        <v>1</v>
      </c>
      <c r="D1001" s="18" t="s">
        <v>2408</v>
      </c>
      <c r="E1001" s="18">
        <v>0</v>
      </c>
      <c r="F1001" s="1" t="s">
        <v>2409</v>
      </c>
    </row>
    <row r="1002" spans="1:6" x14ac:dyDescent="0.25">
      <c r="A1002" s="1" t="s">
        <v>2410</v>
      </c>
      <c r="B1002" s="1" t="s">
        <v>118</v>
      </c>
      <c r="C1002" s="1">
        <v>1</v>
      </c>
      <c r="D1002" s="18" t="s">
        <v>2411</v>
      </c>
      <c r="E1002" s="19">
        <v>7.3100000000000002E-64</v>
      </c>
      <c r="F1002" s="1" t="s">
        <v>2412</v>
      </c>
    </row>
    <row r="1003" spans="1:6" x14ac:dyDescent="0.25">
      <c r="A1003" s="1" t="s">
        <v>2413</v>
      </c>
      <c r="B1003" s="1" t="s">
        <v>120</v>
      </c>
      <c r="C1003" s="1">
        <v>1</v>
      </c>
      <c r="D1003" s="18" t="s">
        <v>2414</v>
      </c>
      <c r="E1003" s="19">
        <v>4.9500000000000002E-36</v>
      </c>
      <c r="F1003" s="1" t="s">
        <v>2415</v>
      </c>
    </row>
    <row r="1004" spans="1:6" x14ac:dyDescent="0.25">
      <c r="A1004" s="1" t="s">
        <v>2416</v>
      </c>
      <c r="B1004" s="1" t="s">
        <v>118</v>
      </c>
      <c r="C1004" s="1">
        <v>1</v>
      </c>
      <c r="D1004" s="18" t="s">
        <v>2417</v>
      </c>
      <c r="E1004" s="18">
        <v>1.1000000000000001</v>
      </c>
      <c r="F1004" s="1" t="s">
        <v>2418</v>
      </c>
    </row>
    <row r="1005" spans="1:6" x14ac:dyDescent="0.25">
      <c r="A1005" s="1" t="s">
        <v>2419</v>
      </c>
      <c r="B1005" s="1" t="s">
        <v>118</v>
      </c>
      <c r="C1005" s="1">
        <v>1</v>
      </c>
      <c r="D1005" s="18" t="s">
        <v>2420</v>
      </c>
      <c r="E1005" s="18">
        <v>4.9000000000000002E-2</v>
      </c>
      <c r="F1005" s="1" t="s">
        <v>2421</v>
      </c>
    </row>
    <row r="1006" spans="1:6" x14ac:dyDescent="0.25">
      <c r="A1006" s="1" t="s">
        <v>2422</v>
      </c>
      <c r="B1006" s="1" t="s">
        <v>120</v>
      </c>
      <c r="C1006" s="1">
        <v>1</v>
      </c>
      <c r="D1006" s="18" t="s">
        <v>2423</v>
      </c>
      <c r="E1006" s="19">
        <v>1.12E-64</v>
      </c>
      <c r="F1006" s="1" t="s">
        <v>2424</v>
      </c>
    </row>
    <row r="1007" spans="1:6" x14ac:dyDescent="0.25">
      <c r="A1007" s="1" t="s">
        <v>2425</v>
      </c>
      <c r="B1007" s="1" t="s">
        <v>120</v>
      </c>
      <c r="C1007" s="1">
        <v>1</v>
      </c>
      <c r="D1007" s="18" t="s">
        <v>2426</v>
      </c>
      <c r="E1007" s="19">
        <v>2.0599999999999999E-5</v>
      </c>
      <c r="F1007" s="1" t="s">
        <v>2427</v>
      </c>
    </row>
    <row r="1008" spans="1:6" x14ac:dyDescent="0.25">
      <c r="A1008" s="1" t="s">
        <v>2428</v>
      </c>
      <c r="B1008" s="1" t="s">
        <v>120</v>
      </c>
      <c r="C1008" s="1">
        <v>1</v>
      </c>
      <c r="D1008" s="18" t="s">
        <v>2429</v>
      </c>
      <c r="E1008" s="19">
        <v>4.1000000000000001E-140</v>
      </c>
      <c r="F1008" s="1" t="s">
        <v>2430</v>
      </c>
    </row>
    <row r="1009" spans="1:6" x14ac:dyDescent="0.25">
      <c r="A1009" s="1" t="s">
        <v>2431</v>
      </c>
      <c r="B1009" s="1" t="s">
        <v>120</v>
      </c>
      <c r="C1009" s="1">
        <v>1</v>
      </c>
      <c r="D1009" s="18" t="s">
        <v>2432</v>
      </c>
      <c r="E1009" s="19">
        <v>1.52E-22</v>
      </c>
      <c r="F1009" s="1" t="s">
        <v>2433</v>
      </c>
    </row>
    <row r="1010" spans="1:6" x14ac:dyDescent="0.25">
      <c r="A1010" s="1" t="s">
        <v>2434</v>
      </c>
      <c r="B1010" s="1" t="s">
        <v>118</v>
      </c>
      <c r="C1010" s="1">
        <v>1</v>
      </c>
      <c r="D1010" s="18" t="s">
        <v>207</v>
      </c>
      <c r="E1010" s="18" t="s">
        <v>207</v>
      </c>
      <c r="F1010" s="1" t="s">
        <v>207</v>
      </c>
    </row>
    <row r="1011" spans="1:6" x14ac:dyDescent="0.25">
      <c r="A1011" s="1" t="s">
        <v>2435</v>
      </c>
      <c r="B1011" s="1" t="s">
        <v>118</v>
      </c>
      <c r="C1011" s="1">
        <v>1</v>
      </c>
      <c r="D1011" s="18" t="s">
        <v>2436</v>
      </c>
      <c r="E1011" s="19">
        <v>7.5200000000000003E-12</v>
      </c>
      <c r="F1011" s="1" t="s">
        <v>2437</v>
      </c>
    </row>
    <row r="1012" spans="1:6" x14ac:dyDescent="0.25">
      <c r="A1012" s="1" t="s">
        <v>2438</v>
      </c>
      <c r="B1012" s="1" t="s">
        <v>120</v>
      </c>
      <c r="C1012" s="1">
        <v>1</v>
      </c>
      <c r="D1012" s="18" t="s">
        <v>2439</v>
      </c>
      <c r="E1012" s="18">
        <v>0</v>
      </c>
      <c r="F1012" s="1" t="s">
        <v>2440</v>
      </c>
    </row>
    <row r="1013" spans="1:6" x14ac:dyDescent="0.25">
      <c r="A1013" s="1" t="s">
        <v>2441</v>
      </c>
      <c r="B1013" s="1" t="s">
        <v>120</v>
      </c>
      <c r="C1013" s="1">
        <v>1</v>
      </c>
      <c r="D1013" s="18" t="s">
        <v>2033</v>
      </c>
      <c r="E1013" s="19">
        <v>5.8899999999999998E-40</v>
      </c>
      <c r="F1013" s="1" t="s">
        <v>2034</v>
      </c>
    </row>
    <row r="1014" spans="1:6" x14ac:dyDescent="0.25">
      <c r="A1014" s="1" t="s">
        <v>2442</v>
      </c>
      <c r="B1014" s="1" t="s">
        <v>120</v>
      </c>
      <c r="C1014" s="1">
        <v>1</v>
      </c>
      <c r="D1014" s="18" t="s">
        <v>207</v>
      </c>
      <c r="E1014" s="18" t="s">
        <v>207</v>
      </c>
      <c r="F1014" s="1" t="s">
        <v>207</v>
      </c>
    </row>
    <row r="1015" spans="1:6" x14ac:dyDescent="0.25">
      <c r="A1015" s="1" t="s">
        <v>2443</v>
      </c>
      <c r="B1015" s="1" t="s">
        <v>118</v>
      </c>
      <c r="C1015" s="1">
        <v>1</v>
      </c>
      <c r="D1015" s="18" t="s">
        <v>2444</v>
      </c>
      <c r="E1015" s="18">
        <v>0</v>
      </c>
      <c r="F1015" s="1" t="s">
        <v>2445</v>
      </c>
    </row>
    <row r="1016" spans="1:6" x14ac:dyDescent="0.25">
      <c r="A1016" s="1" t="s">
        <v>2446</v>
      </c>
      <c r="B1016" s="1" t="s">
        <v>118</v>
      </c>
      <c r="C1016" s="1">
        <v>1</v>
      </c>
      <c r="D1016" s="18" t="s">
        <v>2447</v>
      </c>
      <c r="E1016" s="19">
        <v>3.5800000000000002E-121</v>
      </c>
      <c r="F1016" s="1" t="s">
        <v>2448</v>
      </c>
    </row>
    <row r="1017" spans="1:6" x14ac:dyDescent="0.25">
      <c r="A1017" s="1" t="s">
        <v>2449</v>
      </c>
      <c r="B1017" s="1" t="s">
        <v>120</v>
      </c>
      <c r="C1017" s="1">
        <v>1</v>
      </c>
      <c r="D1017" s="18" t="s">
        <v>2450</v>
      </c>
      <c r="E1017" s="19">
        <v>7.3600000000000004E-33</v>
      </c>
      <c r="F1017" s="1" t="s">
        <v>2451</v>
      </c>
    </row>
    <row r="1018" spans="1:6" x14ac:dyDescent="0.25">
      <c r="A1018" s="1" t="s">
        <v>2452</v>
      </c>
      <c r="B1018" s="1" t="s">
        <v>120</v>
      </c>
      <c r="C1018" s="1">
        <v>1</v>
      </c>
      <c r="D1018" s="18" t="s">
        <v>2453</v>
      </c>
      <c r="E1018" s="18">
        <v>1.5</v>
      </c>
      <c r="F1018" s="1" t="s">
        <v>2454</v>
      </c>
    </row>
    <row r="1019" spans="1:6" x14ac:dyDescent="0.25">
      <c r="A1019" s="1" t="s">
        <v>2455</v>
      </c>
      <c r="B1019" s="1" t="s">
        <v>118</v>
      </c>
      <c r="C1019" s="1">
        <v>1</v>
      </c>
      <c r="D1019" s="18" t="s">
        <v>2456</v>
      </c>
      <c r="E1019" s="18">
        <v>0</v>
      </c>
      <c r="F1019" s="1" t="s">
        <v>990</v>
      </c>
    </row>
    <row r="1020" spans="1:6" x14ac:dyDescent="0.25">
      <c r="A1020" s="1" t="s">
        <v>2457</v>
      </c>
      <c r="B1020" s="1" t="s">
        <v>118</v>
      </c>
      <c r="C1020" s="1">
        <v>1</v>
      </c>
      <c r="D1020" s="18" t="s">
        <v>2458</v>
      </c>
      <c r="E1020" s="19">
        <v>3.7E-9</v>
      </c>
      <c r="F1020" s="1" t="s">
        <v>2459</v>
      </c>
    </row>
    <row r="1021" spans="1:6" x14ac:dyDescent="0.25">
      <c r="A1021" s="1" t="s">
        <v>2460</v>
      </c>
      <c r="B1021" s="1" t="s">
        <v>118</v>
      </c>
      <c r="C1021" s="1">
        <v>1</v>
      </c>
      <c r="D1021" s="18" t="s">
        <v>2461</v>
      </c>
      <c r="E1021" s="19">
        <v>4.3599999999999999E-119</v>
      </c>
      <c r="F1021" s="1" t="s">
        <v>1714</v>
      </c>
    </row>
    <row r="1022" spans="1:6" x14ac:dyDescent="0.25">
      <c r="A1022" s="1" t="s">
        <v>2462</v>
      </c>
      <c r="B1022" s="1" t="s">
        <v>120</v>
      </c>
      <c r="C1022" s="1">
        <v>1</v>
      </c>
      <c r="D1022" s="18" t="s">
        <v>2463</v>
      </c>
      <c r="E1022" s="19">
        <v>1.85E-40</v>
      </c>
      <c r="F1022" s="1" t="s">
        <v>2464</v>
      </c>
    </row>
    <row r="1023" spans="1:6" x14ac:dyDescent="0.25">
      <c r="A1023" s="1" t="s">
        <v>2465</v>
      </c>
      <c r="B1023" s="1" t="s">
        <v>120</v>
      </c>
      <c r="C1023" s="1">
        <v>1</v>
      </c>
      <c r="D1023" s="18" t="s">
        <v>207</v>
      </c>
      <c r="E1023" s="18" t="s">
        <v>207</v>
      </c>
      <c r="F1023" s="1" t="s">
        <v>207</v>
      </c>
    </row>
    <row r="1024" spans="1:6" x14ac:dyDescent="0.25">
      <c r="A1024" s="1" t="s">
        <v>2466</v>
      </c>
      <c r="B1024" s="1" t="s">
        <v>118</v>
      </c>
      <c r="C1024" s="1">
        <v>1</v>
      </c>
      <c r="D1024" s="18" t="s">
        <v>2467</v>
      </c>
      <c r="E1024" s="19">
        <v>1.0299999999999999E-71</v>
      </c>
      <c r="F1024" s="1" t="s">
        <v>1986</v>
      </c>
    </row>
    <row r="1025" spans="1:6" x14ac:dyDescent="0.25">
      <c r="A1025" s="1" t="s">
        <v>2468</v>
      </c>
      <c r="B1025" s="1" t="s">
        <v>113</v>
      </c>
      <c r="C1025" s="1">
        <v>1</v>
      </c>
      <c r="D1025" s="18" t="s">
        <v>2469</v>
      </c>
      <c r="E1025" s="18">
        <v>0</v>
      </c>
      <c r="F1025" s="1" t="s">
        <v>2470</v>
      </c>
    </row>
    <row r="1026" spans="1:6" x14ac:dyDescent="0.25">
      <c r="A1026" s="1" t="s">
        <v>2471</v>
      </c>
      <c r="B1026" s="1" t="s">
        <v>120</v>
      </c>
      <c r="C1026" s="1">
        <v>1</v>
      </c>
      <c r="D1026" s="18" t="s">
        <v>207</v>
      </c>
      <c r="E1026" s="18" t="s">
        <v>207</v>
      </c>
      <c r="F1026" s="1" t="s">
        <v>207</v>
      </c>
    </row>
    <row r="1027" spans="1:6" x14ac:dyDescent="0.25">
      <c r="A1027" s="1" t="s">
        <v>2472</v>
      </c>
      <c r="B1027" s="1" t="s">
        <v>120</v>
      </c>
      <c r="C1027" s="1">
        <v>1</v>
      </c>
      <c r="D1027" s="18" t="s">
        <v>2473</v>
      </c>
      <c r="E1027" s="19">
        <v>1.19E-121</v>
      </c>
      <c r="F1027" s="1" t="s">
        <v>1530</v>
      </c>
    </row>
    <row r="1028" spans="1:6" x14ac:dyDescent="0.25">
      <c r="A1028" s="1" t="s">
        <v>2474</v>
      </c>
      <c r="B1028" s="1" t="s">
        <v>120</v>
      </c>
      <c r="C1028" s="1">
        <v>1</v>
      </c>
      <c r="D1028" s="18" t="s">
        <v>2475</v>
      </c>
      <c r="E1028" s="19">
        <v>4.9200000000000002E-51</v>
      </c>
      <c r="F1028" s="1" t="s">
        <v>2476</v>
      </c>
    </row>
    <row r="1029" spans="1:6" x14ac:dyDescent="0.25">
      <c r="A1029" s="1" t="s">
        <v>2477</v>
      </c>
      <c r="B1029" s="1" t="s">
        <v>120</v>
      </c>
      <c r="C1029" s="1">
        <v>1</v>
      </c>
      <c r="D1029" s="18" t="s">
        <v>2478</v>
      </c>
      <c r="E1029" s="19">
        <v>6.3099999999999998E-71</v>
      </c>
      <c r="F1029" s="1" t="s">
        <v>2479</v>
      </c>
    </row>
    <row r="1030" spans="1:6" x14ac:dyDescent="0.25">
      <c r="A1030" s="1" t="s">
        <v>2480</v>
      </c>
      <c r="B1030" s="1" t="s">
        <v>123</v>
      </c>
      <c r="C1030" s="1">
        <v>1</v>
      </c>
      <c r="D1030" s="18" t="s">
        <v>2481</v>
      </c>
      <c r="E1030" s="18">
        <v>0</v>
      </c>
      <c r="F1030" s="1" t="s">
        <v>2482</v>
      </c>
    </row>
    <row r="1031" spans="1:6" x14ac:dyDescent="0.25">
      <c r="A1031" s="1" t="s">
        <v>2483</v>
      </c>
      <c r="B1031" s="1" t="s">
        <v>118</v>
      </c>
      <c r="C1031" s="1">
        <v>1</v>
      </c>
      <c r="D1031" s="18" t="s">
        <v>2484</v>
      </c>
      <c r="E1031" s="19">
        <v>9.5200000000000009E-97</v>
      </c>
      <c r="F1031" s="1" t="s">
        <v>2485</v>
      </c>
    </row>
    <row r="1032" spans="1:6" x14ac:dyDescent="0.25">
      <c r="A1032" s="1" t="s">
        <v>2486</v>
      </c>
      <c r="B1032" s="1" t="s">
        <v>120</v>
      </c>
      <c r="C1032" s="1">
        <v>1</v>
      </c>
      <c r="D1032" s="18" t="s">
        <v>207</v>
      </c>
      <c r="E1032" s="18" t="s">
        <v>207</v>
      </c>
      <c r="F1032" s="1" t="s">
        <v>207</v>
      </c>
    </row>
    <row r="1033" spans="1:6" x14ac:dyDescent="0.25">
      <c r="A1033" s="1" t="s">
        <v>2487</v>
      </c>
      <c r="B1033" s="1" t="s">
        <v>120</v>
      </c>
      <c r="C1033" s="1">
        <v>1</v>
      </c>
      <c r="D1033" s="18" t="s">
        <v>2488</v>
      </c>
      <c r="E1033" s="18">
        <v>0</v>
      </c>
      <c r="F1033" s="1" t="s">
        <v>2489</v>
      </c>
    </row>
    <row r="1034" spans="1:6" x14ac:dyDescent="0.25">
      <c r="A1034" s="1" t="s">
        <v>2490</v>
      </c>
      <c r="B1034" s="1" t="s">
        <v>120</v>
      </c>
      <c r="C1034" s="1">
        <v>1</v>
      </c>
      <c r="D1034" s="18" t="s">
        <v>2491</v>
      </c>
      <c r="E1034" s="18">
        <v>1.2</v>
      </c>
      <c r="F1034" s="1" t="s">
        <v>2492</v>
      </c>
    </row>
    <row r="1035" spans="1:6" x14ac:dyDescent="0.25">
      <c r="A1035" s="1" t="s">
        <v>2493</v>
      </c>
      <c r="B1035" s="1" t="s">
        <v>120</v>
      </c>
      <c r="C1035" s="1">
        <v>1</v>
      </c>
      <c r="D1035" s="18" t="s">
        <v>207</v>
      </c>
      <c r="E1035" s="18" t="s">
        <v>207</v>
      </c>
      <c r="F1035" s="1" t="s">
        <v>207</v>
      </c>
    </row>
    <row r="1036" spans="1:6" x14ac:dyDescent="0.25">
      <c r="A1036" s="1" t="s">
        <v>2494</v>
      </c>
      <c r="B1036" s="1" t="s">
        <v>118</v>
      </c>
      <c r="C1036" s="1">
        <v>1</v>
      </c>
      <c r="D1036" s="18" t="s">
        <v>2495</v>
      </c>
      <c r="E1036" s="19">
        <v>4.7899999999999999E-16</v>
      </c>
      <c r="F1036" s="1" t="s">
        <v>2496</v>
      </c>
    </row>
    <row r="1037" spans="1:6" x14ac:dyDescent="0.25">
      <c r="A1037" s="1" t="s">
        <v>2497</v>
      </c>
      <c r="B1037" s="1" t="s">
        <v>122</v>
      </c>
      <c r="C1037" s="1">
        <v>1</v>
      </c>
      <c r="D1037" s="18" t="s">
        <v>2498</v>
      </c>
      <c r="E1037" s="19">
        <v>1.75E-58</v>
      </c>
      <c r="F1037" s="1" t="s">
        <v>2499</v>
      </c>
    </row>
    <row r="1038" spans="1:6" x14ac:dyDescent="0.25">
      <c r="A1038" s="1" t="s">
        <v>2500</v>
      </c>
      <c r="B1038" s="1" t="s">
        <v>120</v>
      </c>
      <c r="C1038" s="1">
        <v>1</v>
      </c>
      <c r="D1038" s="18" t="s">
        <v>2501</v>
      </c>
      <c r="E1038" s="19">
        <v>1.3E-163</v>
      </c>
      <c r="F1038" s="1" t="s">
        <v>2502</v>
      </c>
    </row>
    <row r="1039" spans="1:6" x14ac:dyDescent="0.25">
      <c r="A1039" s="1" t="s">
        <v>2503</v>
      </c>
      <c r="B1039" s="1" t="s">
        <v>118</v>
      </c>
      <c r="C1039" s="1">
        <v>1</v>
      </c>
      <c r="D1039" s="18" t="s">
        <v>2504</v>
      </c>
      <c r="E1039" s="19">
        <v>1.3599999999999999E-84</v>
      </c>
      <c r="F1039" s="1" t="s">
        <v>2505</v>
      </c>
    </row>
    <row r="1040" spans="1:6" x14ac:dyDescent="0.25">
      <c r="A1040" s="1" t="s">
        <v>2506</v>
      </c>
      <c r="B1040" s="1" t="s">
        <v>120</v>
      </c>
      <c r="C1040" s="1">
        <v>1</v>
      </c>
      <c r="D1040" s="18" t="s">
        <v>207</v>
      </c>
      <c r="E1040" s="18" t="s">
        <v>207</v>
      </c>
      <c r="F1040" s="1" t="s">
        <v>207</v>
      </c>
    </row>
    <row r="1041" spans="1:6" x14ac:dyDescent="0.25">
      <c r="A1041" s="1" t="s">
        <v>2507</v>
      </c>
      <c r="B1041" s="1" t="s">
        <v>118</v>
      </c>
      <c r="C1041" s="1">
        <v>1</v>
      </c>
      <c r="D1041" s="18" t="s">
        <v>2508</v>
      </c>
      <c r="E1041" s="19">
        <v>6.6199999999999996E-5</v>
      </c>
      <c r="F1041" s="1" t="s">
        <v>2509</v>
      </c>
    </row>
    <row r="1042" spans="1:6" x14ac:dyDescent="0.25">
      <c r="A1042" s="1" t="s">
        <v>2510</v>
      </c>
      <c r="B1042" s="1" t="s">
        <v>120</v>
      </c>
      <c r="C1042" s="1">
        <v>1</v>
      </c>
      <c r="D1042" s="18" t="s">
        <v>2511</v>
      </c>
      <c r="E1042" s="18">
        <v>0.44</v>
      </c>
      <c r="F1042" s="1" t="s">
        <v>2512</v>
      </c>
    </row>
    <row r="1043" spans="1:6" x14ac:dyDescent="0.25">
      <c r="A1043" s="1" t="s">
        <v>2513</v>
      </c>
      <c r="B1043" s="1" t="s">
        <v>120</v>
      </c>
      <c r="C1043" s="1">
        <v>1</v>
      </c>
      <c r="D1043" s="18" t="s">
        <v>2514</v>
      </c>
      <c r="E1043" s="18">
        <v>0</v>
      </c>
      <c r="F1043" s="1" t="s">
        <v>2515</v>
      </c>
    </row>
    <row r="1044" spans="1:6" x14ac:dyDescent="0.25">
      <c r="A1044" s="1" t="s">
        <v>2516</v>
      </c>
      <c r="B1044" s="1" t="s">
        <v>120</v>
      </c>
      <c r="C1044" s="1">
        <v>1</v>
      </c>
      <c r="D1044" s="18" t="s">
        <v>207</v>
      </c>
      <c r="E1044" s="18" t="s">
        <v>207</v>
      </c>
      <c r="F1044" s="1" t="s">
        <v>207</v>
      </c>
    </row>
    <row r="1045" spans="1:6" x14ac:dyDescent="0.25">
      <c r="A1045" s="1" t="s">
        <v>2517</v>
      </c>
      <c r="B1045" s="1" t="s">
        <v>120</v>
      </c>
      <c r="C1045" s="1">
        <v>1</v>
      </c>
      <c r="D1045" s="18" t="s">
        <v>207</v>
      </c>
      <c r="E1045" s="18" t="s">
        <v>207</v>
      </c>
      <c r="F1045" s="1" t="s">
        <v>207</v>
      </c>
    </row>
    <row r="1046" spans="1:6" x14ac:dyDescent="0.25">
      <c r="A1046" s="1" t="s">
        <v>2518</v>
      </c>
      <c r="B1046" s="1" t="s">
        <v>120</v>
      </c>
      <c r="C1046" s="1">
        <v>1</v>
      </c>
      <c r="D1046" s="18" t="s">
        <v>2519</v>
      </c>
      <c r="E1046" s="19">
        <v>3.0400000000000001E-87</v>
      </c>
      <c r="F1046" s="1" t="s">
        <v>2520</v>
      </c>
    </row>
    <row r="1047" spans="1:6" x14ac:dyDescent="0.25">
      <c r="A1047" s="1" t="s">
        <v>2521</v>
      </c>
      <c r="B1047" s="1" t="s">
        <v>120</v>
      </c>
      <c r="C1047" s="1">
        <v>1</v>
      </c>
      <c r="D1047" s="18" t="s">
        <v>207</v>
      </c>
      <c r="E1047" s="18" t="s">
        <v>207</v>
      </c>
      <c r="F1047" s="1" t="s">
        <v>207</v>
      </c>
    </row>
    <row r="1048" spans="1:6" x14ac:dyDescent="0.25">
      <c r="A1048" s="1" t="s">
        <v>2522</v>
      </c>
      <c r="B1048" s="1" t="s">
        <v>120</v>
      </c>
      <c r="C1048" s="1">
        <v>1</v>
      </c>
      <c r="D1048" s="18" t="s">
        <v>2523</v>
      </c>
      <c r="E1048" s="19">
        <v>4.9100000000000002E-86</v>
      </c>
      <c r="F1048" s="1" t="s">
        <v>2524</v>
      </c>
    </row>
    <row r="1049" spans="1:6" x14ac:dyDescent="0.25">
      <c r="A1049" s="1" t="s">
        <v>2525</v>
      </c>
      <c r="B1049" s="1" t="s">
        <v>120</v>
      </c>
      <c r="C1049" s="1">
        <v>1</v>
      </c>
      <c r="D1049" s="18" t="s">
        <v>2526</v>
      </c>
      <c r="E1049" s="19">
        <v>1.38E-40</v>
      </c>
      <c r="F1049" s="1" t="s">
        <v>2527</v>
      </c>
    </row>
    <row r="1050" spans="1:6" x14ac:dyDescent="0.25">
      <c r="A1050" s="1" t="s">
        <v>2528</v>
      </c>
      <c r="B1050" s="1" t="s">
        <v>118</v>
      </c>
      <c r="C1050" s="1">
        <v>1</v>
      </c>
      <c r="D1050" s="18" t="s">
        <v>2529</v>
      </c>
      <c r="E1050" s="19">
        <v>7.5999999999999995E-105</v>
      </c>
      <c r="F1050" s="1" t="s">
        <v>2530</v>
      </c>
    </row>
    <row r="1051" spans="1:6" x14ac:dyDescent="0.25">
      <c r="A1051" s="1" t="s">
        <v>2531</v>
      </c>
      <c r="B1051" s="1" t="s">
        <v>120</v>
      </c>
      <c r="C1051" s="1">
        <v>1</v>
      </c>
      <c r="D1051" s="18" t="s">
        <v>207</v>
      </c>
      <c r="E1051" s="18" t="s">
        <v>207</v>
      </c>
      <c r="F1051" s="1" t="s">
        <v>207</v>
      </c>
    </row>
    <row r="1052" spans="1:6" x14ac:dyDescent="0.25">
      <c r="A1052" s="1" t="s">
        <v>2532</v>
      </c>
      <c r="B1052" s="1" t="s">
        <v>120</v>
      </c>
      <c r="C1052" s="1">
        <v>1</v>
      </c>
      <c r="D1052" s="18" t="s">
        <v>1844</v>
      </c>
      <c r="E1052" s="19">
        <v>1.19E-33</v>
      </c>
      <c r="F1052" s="1" t="s">
        <v>1845</v>
      </c>
    </row>
    <row r="1053" spans="1:6" x14ac:dyDescent="0.25">
      <c r="A1053" s="1" t="s">
        <v>2533</v>
      </c>
      <c r="B1053" s="1" t="s">
        <v>120</v>
      </c>
      <c r="C1053" s="1">
        <v>1</v>
      </c>
      <c r="D1053" s="18" t="s">
        <v>2534</v>
      </c>
      <c r="E1053" s="19">
        <v>8.1599999999999996E-35</v>
      </c>
      <c r="F1053" s="1" t="s">
        <v>2535</v>
      </c>
    </row>
    <row r="1054" spans="1:6" x14ac:dyDescent="0.25">
      <c r="A1054" s="1" t="s">
        <v>2536</v>
      </c>
      <c r="B1054" s="1" t="s">
        <v>120</v>
      </c>
      <c r="C1054" s="1">
        <v>1</v>
      </c>
      <c r="D1054" s="18" t="s">
        <v>2537</v>
      </c>
      <c r="E1054" s="18">
        <v>6.0000000000000001E-3</v>
      </c>
      <c r="F1054" s="1" t="s">
        <v>2538</v>
      </c>
    </row>
    <row r="1055" spans="1:6" x14ac:dyDescent="0.25">
      <c r="A1055" s="1" t="s">
        <v>2539</v>
      </c>
      <c r="B1055" s="1" t="s">
        <v>118</v>
      </c>
      <c r="C1055" s="1">
        <v>1</v>
      </c>
      <c r="D1055" s="18" t="s">
        <v>2540</v>
      </c>
      <c r="E1055" s="18">
        <v>0</v>
      </c>
      <c r="F1055" s="1" t="s">
        <v>2541</v>
      </c>
    </row>
    <row r="1056" spans="1:6" x14ac:dyDescent="0.25">
      <c r="A1056" s="1" t="s">
        <v>2542</v>
      </c>
      <c r="B1056" s="1" t="s">
        <v>120</v>
      </c>
      <c r="C1056" s="1">
        <v>1</v>
      </c>
      <c r="D1056" s="18" t="s">
        <v>2543</v>
      </c>
      <c r="E1056" s="18">
        <v>8.9700000000000001E-4</v>
      </c>
      <c r="F1056" s="1" t="s">
        <v>2544</v>
      </c>
    </row>
    <row r="1057" spans="1:6" x14ac:dyDescent="0.25">
      <c r="A1057" s="1" t="s">
        <v>2545</v>
      </c>
      <c r="B1057" s="1" t="s">
        <v>120</v>
      </c>
      <c r="C1057" s="1">
        <v>1</v>
      </c>
      <c r="D1057" s="18" t="s">
        <v>2546</v>
      </c>
      <c r="E1057" s="19">
        <v>1.18E-97</v>
      </c>
      <c r="F1057" s="1" t="s">
        <v>2547</v>
      </c>
    </row>
    <row r="1058" spans="1:6" x14ac:dyDescent="0.25">
      <c r="A1058" s="1" t="s">
        <v>2548</v>
      </c>
      <c r="B1058" s="1" t="s">
        <v>120</v>
      </c>
      <c r="C1058" s="1">
        <v>1</v>
      </c>
      <c r="D1058" s="18" t="s">
        <v>2549</v>
      </c>
      <c r="E1058" s="19">
        <v>2.2000000000000001E-75</v>
      </c>
      <c r="F1058" s="1" t="s">
        <v>2550</v>
      </c>
    </row>
    <row r="1059" spans="1:6" x14ac:dyDescent="0.25">
      <c r="A1059" s="1" t="s">
        <v>2551</v>
      </c>
      <c r="B1059" s="1" t="s">
        <v>118</v>
      </c>
      <c r="C1059" s="1">
        <v>1</v>
      </c>
      <c r="D1059" s="18" t="s">
        <v>2552</v>
      </c>
      <c r="E1059" s="18">
        <v>4.3</v>
      </c>
      <c r="F1059" s="1" t="s">
        <v>2553</v>
      </c>
    </row>
    <row r="1060" spans="1:6" x14ac:dyDescent="0.25">
      <c r="A1060" s="1" t="s">
        <v>2554</v>
      </c>
      <c r="B1060" s="1" t="s">
        <v>118</v>
      </c>
      <c r="C1060" s="1">
        <v>1</v>
      </c>
      <c r="D1060" s="18" t="s">
        <v>2555</v>
      </c>
      <c r="E1060" s="18">
        <v>0</v>
      </c>
      <c r="F1060" s="1" t="s">
        <v>2556</v>
      </c>
    </row>
    <row r="1061" spans="1:6" x14ac:dyDescent="0.25">
      <c r="A1061" s="1" t="s">
        <v>2557</v>
      </c>
      <c r="B1061" s="1" t="s">
        <v>122</v>
      </c>
      <c r="C1061" s="1">
        <v>1</v>
      </c>
      <c r="D1061" s="18" t="s">
        <v>2558</v>
      </c>
      <c r="E1061" s="19">
        <v>7.7299999999999994E-80</v>
      </c>
      <c r="F1061" s="1" t="s">
        <v>2559</v>
      </c>
    </row>
    <row r="1062" spans="1:6" x14ac:dyDescent="0.25">
      <c r="A1062" s="1" t="s">
        <v>2560</v>
      </c>
      <c r="B1062" s="1" t="s">
        <v>118</v>
      </c>
      <c r="C1062" s="1">
        <v>1</v>
      </c>
      <c r="D1062" s="18" t="s">
        <v>2561</v>
      </c>
      <c r="E1062" s="19">
        <v>1.6E-89</v>
      </c>
      <c r="F1062" s="1" t="s">
        <v>2562</v>
      </c>
    </row>
    <row r="1063" spans="1:6" x14ac:dyDescent="0.25">
      <c r="A1063" s="1" t="s">
        <v>2563</v>
      </c>
      <c r="B1063" s="1" t="s">
        <v>118</v>
      </c>
      <c r="C1063" s="1">
        <v>1</v>
      </c>
      <c r="D1063" s="18" t="s">
        <v>2564</v>
      </c>
      <c r="E1063" s="19">
        <v>3.31E-87</v>
      </c>
      <c r="F1063" s="1" t="s">
        <v>2565</v>
      </c>
    </row>
    <row r="1064" spans="1:6" x14ac:dyDescent="0.25">
      <c r="A1064" s="1" t="s">
        <v>2566</v>
      </c>
      <c r="B1064" s="1" t="s">
        <v>120</v>
      </c>
      <c r="C1064" s="1">
        <v>1</v>
      </c>
      <c r="D1064" s="18" t="s">
        <v>2567</v>
      </c>
      <c r="E1064" s="19">
        <v>1.4000000000000001E-16</v>
      </c>
      <c r="F1064" s="1" t="s">
        <v>2568</v>
      </c>
    </row>
    <row r="1065" spans="1:6" x14ac:dyDescent="0.25">
      <c r="A1065" s="1" t="s">
        <v>2569</v>
      </c>
      <c r="B1065" s="1" t="s">
        <v>118</v>
      </c>
      <c r="C1065" s="1">
        <v>1</v>
      </c>
      <c r="D1065" s="18" t="s">
        <v>207</v>
      </c>
      <c r="E1065" s="18" t="s">
        <v>207</v>
      </c>
      <c r="F1065" s="1" t="s">
        <v>207</v>
      </c>
    </row>
    <row r="1066" spans="1:6" x14ac:dyDescent="0.25">
      <c r="A1066" s="1" t="s">
        <v>2570</v>
      </c>
      <c r="B1066" s="1" t="s">
        <v>120</v>
      </c>
      <c r="C1066" s="1">
        <v>1</v>
      </c>
      <c r="D1066" s="18" t="s">
        <v>2571</v>
      </c>
      <c r="E1066" s="19">
        <v>6.1399999999999997E-69</v>
      </c>
      <c r="F1066" s="1" t="s">
        <v>2572</v>
      </c>
    </row>
    <row r="1067" spans="1:6" x14ac:dyDescent="0.25">
      <c r="A1067" s="1" t="s">
        <v>2573</v>
      </c>
      <c r="B1067" s="1" t="s">
        <v>120</v>
      </c>
      <c r="C1067" s="1">
        <v>1</v>
      </c>
      <c r="D1067" s="18" t="s">
        <v>207</v>
      </c>
      <c r="E1067" s="18" t="s">
        <v>207</v>
      </c>
      <c r="F1067" s="1" t="s">
        <v>207</v>
      </c>
    </row>
    <row r="1068" spans="1:6" x14ac:dyDescent="0.25">
      <c r="A1068" s="1" t="s">
        <v>2574</v>
      </c>
      <c r="B1068" s="1" t="s">
        <v>118</v>
      </c>
      <c r="C1068" s="1">
        <v>1</v>
      </c>
      <c r="D1068" s="18" t="s">
        <v>2575</v>
      </c>
      <c r="E1068" s="18">
        <v>0</v>
      </c>
      <c r="F1068" s="1" t="s">
        <v>2576</v>
      </c>
    </row>
    <row r="1069" spans="1:6" x14ac:dyDescent="0.25">
      <c r="A1069" s="1" t="s">
        <v>2577</v>
      </c>
      <c r="B1069" s="1" t="s">
        <v>118</v>
      </c>
      <c r="C1069" s="1">
        <v>1</v>
      </c>
      <c r="D1069" s="18" t="s">
        <v>2578</v>
      </c>
      <c r="E1069" s="18">
        <v>7.2</v>
      </c>
      <c r="F1069" s="1" t="s">
        <v>2579</v>
      </c>
    </row>
    <row r="1070" spans="1:6" x14ac:dyDescent="0.25">
      <c r="A1070" s="1" t="s">
        <v>2580</v>
      </c>
      <c r="B1070" s="1" t="s">
        <v>120</v>
      </c>
      <c r="C1070" s="1">
        <v>1</v>
      </c>
      <c r="D1070" s="18" t="s">
        <v>2581</v>
      </c>
      <c r="E1070" s="18">
        <v>0</v>
      </c>
      <c r="F1070" s="1" t="s">
        <v>2582</v>
      </c>
    </row>
    <row r="1071" spans="1:6" x14ac:dyDescent="0.25">
      <c r="A1071" s="1" t="s">
        <v>2583</v>
      </c>
      <c r="B1071" s="1" t="s">
        <v>120</v>
      </c>
      <c r="C1071" s="1">
        <v>1</v>
      </c>
      <c r="D1071" s="18" t="s">
        <v>2584</v>
      </c>
      <c r="E1071" s="19">
        <v>1.6399999999999999E-28</v>
      </c>
      <c r="F1071" s="1" t="s">
        <v>2585</v>
      </c>
    </row>
    <row r="1072" spans="1:6" x14ac:dyDescent="0.25">
      <c r="A1072" s="1" t="s">
        <v>2586</v>
      </c>
      <c r="B1072" s="1" t="s">
        <v>120</v>
      </c>
      <c r="C1072" s="1">
        <v>1</v>
      </c>
      <c r="D1072" s="18" t="s">
        <v>2587</v>
      </c>
      <c r="E1072" s="18">
        <v>3.2</v>
      </c>
      <c r="F1072" s="1" t="s">
        <v>2588</v>
      </c>
    </row>
    <row r="1073" spans="1:6" x14ac:dyDescent="0.25">
      <c r="A1073" s="1" t="s">
        <v>2589</v>
      </c>
      <c r="B1073" s="1" t="s">
        <v>120</v>
      </c>
      <c r="C1073" s="1">
        <v>1</v>
      </c>
      <c r="D1073" s="18" t="s">
        <v>2590</v>
      </c>
      <c r="E1073" s="19">
        <v>2.3999999999999999E-81</v>
      </c>
      <c r="F1073" s="1" t="s">
        <v>2591</v>
      </c>
    </row>
    <row r="1074" spans="1:6" x14ac:dyDescent="0.25">
      <c r="A1074" s="1" t="s">
        <v>2592</v>
      </c>
      <c r="B1074" s="1" t="s">
        <v>120</v>
      </c>
      <c r="C1074" s="1">
        <v>1</v>
      </c>
      <c r="D1074" s="18" t="s">
        <v>2593</v>
      </c>
      <c r="E1074" s="18">
        <v>0</v>
      </c>
      <c r="F1074" s="1" t="s">
        <v>2594</v>
      </c>
    </row>
    <row r="1075" spans="1:6" x14ac:dyDescent="0.25">
      <c r="A1075" s="1" t="s">
        <v>2595</v>
      </c>
      <c r="B1075" s="1" t="s">
        <v>118</v>
      </c>
      <c r="C1075" s="1">
        <v>1</v>
      </c>
      <c r="D1075" s="18" t="s">
        <v>2596</v>
      </c>
      <c r="E1075" s="19">
        <v>4.5600000000000002E-69</v>
      </c>
      <c r="F1075" s="1" t="s">
        <v>2597</v>
      </c>
    </row>
    <row r="1076" spans="1:6" x14ac:dyDescent="0.25">
      <c r="A1076" s="1" t="s">
        <v>2598</v>
      </c>
      <c r="B1076" s="1" t="s">
        <v>118</v>
      </c>
      <c r="C1076" s="1">
        <v>1</v>
      </c>
      <c r="D1076" s="18" t="s">
        <v>207</v>
      </c>
      <c r="E1076" s="18" t="s">
        <v>207</v>
      </c>
      <c r="F1076" s="1" t="s">
        <v>207</v>
      </c>
    </row>
    <row r="1077" spans="1:6" x14ac:dyDescent="0.25">
      <c r="A1077" s="1" t="s">
        <v>2599</v>
      </c>
      <c r="B1077" s="1" t="s">
        <v>118</v>
      </c>
      <c r="C1077" s="1">
        <v>1</v>
      </c>
      <c r="D1077" s="18" t="s">
        <v>2600</v>
      </c>
      <c r="E1077" s="19">
        <v>2.13E-20</v>
      </c>
      <c r="F1077" s="1" t="s">
        <v>2601</v>
      </c>
    </row>
    <row r="1078" spans="1:6" x14ac:dyDescent="0.25">
      <c r="A1078" s="1" t="s">
        <v>2602</v>
      </c>
      <c r="B1078" s="1" t="s">
        <v>120</v>
      </c>
      <c r="C1078" s="1">
        <v>1</v>
      </c>
      <c r="D1078" s="18" t="s">
        <v>2603</v>
      </c>
      <c r="E1078" s="18">
        <v>0</v>
      </c>
      <c r="F1078" s="1" t="s">
        <v>2604</v>
      </c>
    </row>
    <row r="1079" spans="1:6" x14ac:dyDescent="0.25">
      <c r="A1079" s="1" t="s">
        <v>2605</v>
      </c>
      <c r="B1079" s="1" t="s">
        <v>118</v>
      </c>
      <c r="C1079" s="1">
        <v>1</v>
      </c>
      <c r="D1079" s="18" t="s">
        <v>2606</v>
      </c>
      <c r="E1079" s="19">
        <v>3.2899999999999999E-81</v>
      </c>
      <c r="F1079" s="1" t="s">
        <v>1021</v>
      </c>
    </row>
    <row r="1080" spans="1:6" x14ac:dyDescent="0.25">
      <c r="A1080" s="1" t="s">
        <v>2607</v>
      </c>
      <c r="B1080" s="1" t="s">
        <v>117</v>
      </c>
      <c r="C1080" s="1">
        <v>1</v>
      </c>
      <c r="D1080" s="18" t="s">
        <v>2608</v>
      </c>
      <c r="E1080" s="19">
        <v>1.9799999999999999E-62</v>
      </c>
      <c r="F1080" s="1" t="s">
        <v>2609</v>
      </c>
    </row>
    <row r="1081" spans="1:6" x14ac:dyDescent="0.25">
      <c r="A1081" s="1" t="s">
        <v>2610</v>
      </c>
      <c r="B1081" s="1" t="s">
        <v>120</v>
      </c>
      <c r="C1081" s="1">
        <v>1</v>
      </c>
      <c r="D1081" s="18" t="s">
        <v>808</v>
      </c>
      <c r="E1081" s="19">
        <v>3.54E-147</v>
      </c>
      <c r="F1081" s="1" t="s">
        <v>809</v>
      </c>
    </row>
    <row r="1082" spans="1:6" x14ac:dyDescent="0.25">
      <c r="A1082" s="1" t="s">
        <v>2611</v>
      </c>
      <c r="B1082" s="1" t="s">
        <v>118</v>
      </c>
      <c r="C1082" s="1">
        <v>1</v>
      </c>
      <c r="D1082" s="18" t="s">
        <v>2612</v>
      </c>
      <c r="E1082" s="19">
        <v>7.2799999999999997E-38</v>
      </c>
      <c r="F1082" s="1" t="s">
        <v>2613</v>
      </c>
    </row>
    <row r="1083" spans="1:6" x14ac:dyDescent="0.25">
      <c r="A1083" s="1" t="s">
        <v>2614</v>
      </c>
      <c r="B1083" s="1" t="s">
        <v>120</v>
      </c>
      <c r="C1083" s="1">
        <v>1</v>
      </c>
      <c r="D1083" s="18" t="s">
        <v>2615</v>
      </c>
      <c r="E1083" s="19">
        <v>9.6399999999999997E-29</v>
      </c>
      <c r="F1083" s="1" t="s">
        <v>2616</v>
      </c>
    </row>
    <row r="1084" spans="1:6" x14ac:dyDescent="0.25">
      <c r="A1084" s="1" t="s">
        <v>2617</v>
      </c>
      <c r="B1084" s="1" t="s">
        <v>118</v>
      </c>
      <c r="C1084" s="1">
        <v>1</v>
      </c>
      <c r="D1084" s="18" t="s">
        <v>2618</v>
      </c>
      <c r="E1084" s="19">
        <v>9.0799999999999998E-43</v>
      </c>
      <c r="F1084" s="1" t="s">
        <v>1986</v>
      </c>
    </row>
    <row r="1085" spans="1:6" x14ac:dyDescent="0.25">
      <c r="A1085" s="1" t="s">
        <v>2619</v>
      </c>
      <c r="B1085" s="1" t="s">
        <v>120</v>
      </c>
      <c r="C1085" s="1">
        <v>1</v>
      </c>
      <c r="D1085" s="18" t="s">
        <v>2620</v>
      </c>
      <c r="E1085" s="19">
        <v>1.4799999999999999E-96</v>
      </c>
      <c r="F1085" s="1" t="s">
        <v>2621</v>
      </c>
    </row>
    <row r="1086" spans="1:6" x14ac:dyDescent="0.25">
      <c r="A1086" s="1" t="s">
        <v>2622</v>
      </c>
      <c r="B1086" s="1" t="s">
        <v>120</v>
      </c>
      <c r="C1086" s="1">
        <v>1</v>
      </c>
      <c r="D1086" s="18" t="s">
        <v>2623</v>
      </c>
      <c r="E1086" s="19">
        <v>7.1899999999999995E-58</v>
      </c>
      <c r="F1086" s="1" t="s">
        <v>2624</v>
      </c>
    </row>
    <row r="1087" spans="1:6" x14ac:dyDescent="0.25">
      <c r="A1087" s="1" t="s">
        <v>2625</v>
      </c>
      <c r="B1087" s="1" t="s">
        <v>120</v>
      </c>
      <c r="C1087" s="1">
        <v>1</v>
      </c>
      <c r="D1087" s="18" t="s">
        <v>2626</v>
      </c>
      <c r="E1087" s="18">
        <v>3</v>
      </c>
      <c r="F1087" s="1" t="s">
        <v>2627</v>
      </c>
    </row>
    <row r="1088" spans="1:6" x14ac:dyDescent="0.25">
      <c r="A1088" s="1" t="s">
        <v>2628</v>
      </c>
      <c r="B1088" s="1" t="s">
        <v>120</v>
      </c>
      <c r="C1088" s="1">
        <v>1</v>
      </c>
      <c r="D1088" s="18" t="s">
        <v>976</v>
      </c>
      <c r="E1088" s="18">
        <v>0.28999999999999998</v>
      </c>
      <c r="F1088" s="1" t="s">
        <v>977</v>
      </c>
    </row>
    <row r="1089" spans="1:6" x14ac:dyDescent="0.25">
      <c r="A1089" s="1" t="s">
        <v>2629</v>
      </c>
      <c r="B1089" s="1" t="s">
        <v>118</v>
      </c>
      <c r="C1089" s="1">
        <v>1</v>
      </c>
      <c r="D1089" s="18" t="s">
        <v>2630</v>
      </c>
      <c r="E1089" s="19">
        <v>2.9100000000000001E-85</v>
      </c>
      <c r="F1089" s="1" t="s">
        <v>2631</v>
      </c>
    </row>
    <row r="1090" spans="1:6" x14ac:dyDescent="0.25">
      <c r="A1090" s="1" t="s">
        <v>2632</v>
      </c>
      <c r="B1090" s="1" t="s">
        <v>118</v>
      </c>
      <c r="C1090" s="1">
        <v>1</v>
      </c>
      <c r="D1090" s="18" t="s">
        <v>2633</v>
      </c>
      <c r="E1090" s="18">
        <v>0</v>
      </c>
      <c r="F1090" s="1" t="s">
        <v>2081</v>
      </c>
    </row>
    <row r="1091" spans="1:6" x14ac:dyDescent="0.25">
      <c r="A1091" s="1" t="s">
        <v>2634</v>
      </c>
      <c r="B1091" s="1" t="s">
        <v>118</v>
      </c>
      <c r="C1091" s="1">
        <v>1</v>
      </c>
      <c r="D1091" s="18" t="s">
        <v>207</v>
      </c>
      <c r="E1091" s="18" t="s">
        <v>207</v>
      </c>
      <c r="F1091" s="1" t="s">
        <v>207</v>
      </c>
    </row>
    <row r="1092" spans="1:6" x14ac:dyDescent="0.25">
      <c r="A1092" s="1" t="s">
        <v>2635</v>
      </c>
      <c r="B1092" s="1" t="s">
        <v>120</v>
      </c>
      <c r="C1092" s="1">
        <v>1</v>
      </c>
      <c r="D1092" s="18" t="s">
        <v>207</v>
      </c>
      <c r="E1092" s="18" t="s">
        <v>207</v>
      </c>
      <c r="F1092" s="1" t="s">
        <v>207</v>
      </c>
    </row>
    <row r="1093" spans="1:6" x14ac:dyDescent="0.25">
      <c r="A1093" s="1" t="s">
        <v>2636</v>
      </c>
      <c r="B1093" s="1" t="s">
        <v>120</v>
      </c>
      <c r="C1093" s="1">
        <v>1</v>
      </c>
      <c r="D1093" s="18" t="s">
        <v>2637</v>
      </c>
      <c r="E1093" s="19">
        <v>2.0400000000000001E-5</v>
      </c>
      <c r="F1093" s="1" t="s">
        <v>2638</v>
      </c>
    </row>
    <row r="1094" spans="1:6" x14ac:dyDescent="0.25">
      <c r="A1094" s="1" t="s">
        <v>2639</v>
      </c>
      <c r="B1094" s="1" t="s">
        <v>118</v>
      </c>
      <c r="C1094" s="1">
        <v>1</v>
      </c>
      <c r="D1094" s="18" t="s">
        <v>2640</v>
      </c>
      <c r="E1094" s="19">
        <v>4.9299999999999999E-124</v>
      </c>
      <c r="F1094" s="1" t="s">
        <v>2641</v>
      </c>
    </row>
    <row r="1095" spans="1:6" x14ac:dyDescent="0.25">
      <c r="A1095" s="1" t="s">
        <v>2642</v>
      </c>
      <c r="B1095" s="1" t="s">
        <v>118</v>
      </c>
      <c r="C1095" s="1">
        <v>1</v>
      </c>
      <c r="D1095" s="18" t="s">
        <v>2643</v>
      </c>
      <c r="E1095" s="19">
        <v>1.47E-27</v>
      </c>
      <c r="F1095" s="1" t="s">
        <v>2644</v>
      </c>
    </row>
    <row r="1096" spans="1:6" x14ac:dyDescent="0.25">
      <c r="A1096" s="1" t="s">
        <v>2645</v>
      </c>
      <c r="B1096" s="1" t="s">
        <v>120</v>
      </c>
      <c r="C1096" s="1">
        <v>1</v>
      </c>
      <c r="D1096" s="18" t="s">
        <v>2646</v>
      </c>
      <c r="E1096" s="19">
        <v>4.33E-32</v>
      </c>
      <c r="F1096" s="1" t="s">
        <v>2647</v>
      </c>
    </row>
    <row r="1097" spans="1:6" x14ac:dyDescent="0.25">
      <c r="A1097" s="1" t="s">
        <v>2648</v>
      </c>
      <c r="B1097" s="1" t="s">
        <v>120</v>
      </c>
      <c r="C1097" s="1">
        <v>1</v>
      </c>
      <c r="D1097" s="18" t="s">
        <v>207</v>
      </c>
      <c r="E1097" s="18" t="s">
        <v>207</v>
      </c>
      <c r="F1097" s="1" t="s">
        <v>207</v>
      </c>
    </row>
    <row r="1098" spans="1:6" x14ac:dyDescent="0.25">
      <c r="A1098" s="1" t="s">
        <v>2649</v>
      </c>
      <c r="B1098" s="1" t="s">
        <v>120</v>
      </c>
      <c r="C1098" s="1">
        <v>1</v>
      </c>
      <c r="D1098" s="18" t="s">
        <v>2650</v>
      </c>
      <c r="E1098" s="19">
        <v>9.9899999999999996E-10</v>
      </c>
      <c r="F1098" s="1" t="s">
        <v>2651</v>
      </c>
    </row>
    <row r="1099" spans="1:6" x14ac:dyDescent="0.25">
      <c r="A1099" s="1" t="s">
        <v>2652</v>
      </c>
      <c r="B1099" s="1" t="s">
        <v>120</v>
      </c>
      <c r="C1099" s="1">
        <v>1</v>
      </c>
      <c r="D1099" s="18" t="s">
        <v>207</v>
      </c>
      <c r="E1099" s="18" t="s">
        <v>207</v>
      </c>
      <c r="F1099" s="1" t="s">
        <v>207</v>
      </c>
    </row>
    <row r="1100" spans="1:6" x14ac:dyDescent="0.25">
      <c r="A1100" s="1" t="s">
        <v>2653</v>
      </c>
      <c r="B1100" s="1" t="s">
        <v>120</v>
      </c>
      <c r="C1100" s="1">
        <v>1</v>
      </c>
      <c r="D1100" s="18" t="s">
        <v>2654</v>
      </c>
      <c r="E1100" s="19">
        <v>4.3900000000000001E-115</v>
      </c>
      <c r="F1100" s="1" t="s">
        <v>2655</v>
      </c>
    </row>
    <row r="1101" spans="1:6" x14ac:dyDescent="0.25">
      <c r="A1101" s="1" t="s">
        <v>2656</v>
      </c>
      <c r="B1101" s="1" t="s">
        <v>118</v>
      </c>
      <c r="C1101" s="1">
        <v>1</v>
      </c>
      <c r="D1101" s="18" t="s">
        <v>2657</v>
      </c>
      <c r="E1101" s="18">
        <v>7.4999999999999997E-2</v>
      </c>
      <c r="F1101" s="1" t="s">
        <v>2658</v>
      </c>
    </row>
    <row r="1102" spans="1:6" x14ac:dyDescent="0.25">
      <c r="A1102" s="1" t="s">
        <v>2659</v>
      </c>
      <c r="B1102" s="1" t="s">
        <v>120</v>
      </c>
      <c r="C1102" s="1">
        <v>1</v>
      </c>
      <c r="D1102" s="18" t="s">
        <v>207</v>
      </c>
      <c r="E1102" s="18" t="s">
        <v>207</v>
      </c>
      <c r="F1102" s="1" t="s">
        <v>207</v>
      </c>
    </row>
    <row r="1103" spans="1:6" x14ac:dyDescent="0.25">
      <c r="A1103" s="1" t="s">
        <v>2660</v>
      </c>
      <c r="B1103" s="1" t="s">
        <v>120</v>
      </c>
      <c r="C1103" s="1">
        <v>1</v>
      </c>
      <c r="D1103" s="18" t="s">
        <v>207</v>
      </c>
      <c r="E1103" s="18" t="s">
        <v>207</v>
      </c>
      <c r="F1103" s="1" t="s">
        <v>207</v>
      </c>
    </row>
    <row r="1104" spans="1:6" x14ac:dyDescent="0.25">
      <c r="A1104" s="1" t="s">
        <v>2661</v>
      </c>
      <c r="B1104" s="1" t="s">
        <v>120</v>
      </c>
      <c r="C1104" s="1">
        <v>1</v>
      </c>
      <c r="D1104" s="18" t="s">
        <v>2301</v>
      </c>
      <c r="E1104" s="19">
        <v>1.15E-39</v>
      </c>
      <c r="F1104" s="1" t="s">
        <v>2302</v>
      </c>
    </row>
    <row r="1105" spans="1:6" x14ac:dyDescent="0.25">
      <c r="A1105" s="1" t="s">
        <v>2662</v>
      </c>
      <c r="B1105" s="1" t="s">
        <v>120</v>
      </c>
      <c r="C1105" s="1">
        <v>1</v>
      </c>
      <c r="D1105" s="18" t="s">
        <v>2663</v>
      </c>
      <c r="E1105" s="18">
        <v>0</v>
      </c>
      <c r="F1105" s="1" t="s">
        <v>2664</v>
      </c>
    </row>
    <row r="1106" spans="1:6" x14ac:dyDescent="0.25">
      <c r="A1106" s="1" t="s">
        <v>2665</v>
      </c>
      <c r="B1106" s="1" t="s">
        <v>118</v>
      </c>
      <c r="C1106" s="1">
        <v>1</v>
      </c>
      <c r="D1106" s="18" t="s">
        <v>2666</v>
      </c>
      <c r="E1106" s="19">
        <v>1.8999999999999999E-10</v>
      </c>
      <c r="F1106" s="1" t="s">
        <v>2667</v>
      </c>
    </row>
    <row r="1107" spans="1:6" x14ac:dyDescent="0.25">
      <c r="A1107" s="1" t="s">
        <v>2668</v>
      </c>
      <c r="B1107" s="1" t="s">
        <v>120</v>
      </c>
      <c r="C1107" s="1">
        <v>1</v>
      </c>
      <c r="D1107" s="18" t="s">
        <v>207</v>
      </c>
      <c r="E1107" s="18" t="s">
        <v>207</v>
      </c>
      <c r="F1107" s="1" t="s">
        <v>207</v>
      </c>
    </row>
    <row r="1108" spans="1:6" x14ac:dyDescent="0.25">
      <c r="A1108" s="1" t="s">
        <v>2669</v>
      </c>
      <c r="B1108" s="1" t="s">
        <v>118</v>
      </c>
      <c r="C1108" s="1">
        <v>1</v>
      </c>
      <c r="D1108" s="18" t="s">
        <v>2670</v>
      </c>
      <c r="E1108" s="19">
        <v>8.1200000000000003E-85</v>
      </c>
      <c r="F1108" s="1" t="s">
        <v>2671</v>
      </c>
    </row>
    <row r="1109" spans="1:6" x14ac:dyDescent="0.25">
      <c r="A1109" s="1" t="s">
        <v>2672</v>
      </c>
      <c r="B1109" s="1" t="s">
        <v>120</v>
      </c>
      <c r="C1109" s="1">
        <v>1</v>
      </c>
      <c r="D1109" s="18" t="s">
        <v>207</v>
      </c>
      <c r="E1109" s="18" t="s">
        <v>207</v>
      </c>
      <c r="F1109" s="1" t="s">
        <v>207</v>
      </c>
    </row>
    <row r="1110" spans="1:6" x14ac:dyDescent="0.25">
      <c r="A1110" s="1" t="s">
        <v>2673</v>
      </c>
      <c r="B1110" s="1" t="s">
        <v>118</v>
      </c>
      <c r="C1110" s="1">
        <v>1</v>
      </c>
      <c r="D1110" s="18" t="s">
        <v>2674</v>
      </c>
      <c r="E1110" s="18">
        <v>0</v>
      </c>
      <c r="F1110" s="1" t="s">
        <v>2675</v>
      </c>
    </row>
    <row r="1111" spans="1:6" x14ac:dyDescent="0.25">
      <c r="A1111" s="1" t="s">
        <v>2676</v>
      </c>
      <c r="B1111" s="1" t="s">
        <v>120</v>
      </c>
      <c r="C1111" s="1">
        <v>1</v>
      </c>
      <c r="D1111" s="18" t="s">
        <v>2677</v>
      </c>
      <c r="E1111" s="18">
        <v>0</v>
      </c>
      <c r="F1111" s="1" t="s">
        <v>2678</v>
      </c>
    </row>
    <row r="1112" spans="1:6" x14ac:dyDescent="0.25">
      <c r="A1112" s="1" t="s">
        <v>2679</v>
      </c>
      <c r="B1112" s="1" t="s">
        <v>118</v>
      </c>
      <c r="C1112" s="1">
        <v>1</v>
      </c>
      <c r="D1112" s="18" t="s">
        <v>2680</v>
      </c>
      <c r="E1112" s="18">
        <v>0</v>
      </c>
      <c r="F1112" s="1" t="s">
        <v>2681</v>
      </c>
    </row>
    <row r="1113" spans="1:6" x14ac:dyDescent="0.25">
      <c r="A1113" s="1" t="s">
        <v>2682</v>
      </c>
      <c r="B1113" s="1" t="s">
        <v>120</v>
      </c>
      <c r="C1113" s="1">
        <v>1</v>
      </c>
      <c r="D1113" s="18" t="s">
        <v>207</v>
      </c>
      <c r="E1113" s="18" t="s">
        <v>207</v>
      </c>
      <c r="F1113" s="1" t="s">
        <v>207</v>
      </c>
    </row>
    <row r="1114" spans="1:6" x14ac:dyDescent="0.25">
      <c r="A1114" s="1" t="s">
        <v>2683</v>
      </c>
      <c r="B1114" s="1" t="s">
        <v>123</v>
      </c>
      <c r="C1114" s="1">
        <v>1</v>
      </c>
      <c r="D1114" s="18" t="s">
        <v>207</v>
      </c>
      <c r="E1114" s="18" t="s">
        <v>207</v>
      </c>
      <c r="F1114" s="1" t="s">
        <v>207</v>
      </c>
    </row>
    <row r="1115" spans="1:6" x14ac:dyDescent="0.25">
      <c r="A1115" s="1" t="s">
        <v>2684</v>
      </c>
      <c r="B1115" s="1" t="s">
        <v>120</v>
      </c>
      <c r="C1115" s="1">
        <v>1</v>
      </c>
      <c r="D1115" s="18" t="s">
        <v>2685</v>
      </c>
      <c r="E1115" s="19">
        <v>1.3099999999999999E-102</v>
      </c>
      <c r="F1115" s="1" t="s">
        <v>2686</v>
      </c>
    </row>
    <row r="1116" spans="1:6" x14ac:dyDescent="0.25">
      <c r="A1116" s="1" t="s">
        <v>2687</v>
      </c>
      <c r="B1116" s="1" t="s">
        <v>120</v>
      </c>
      <c r="C1116" s="1">
        <v>1</v>
      </c>
      <c r="D1116" s="18" t="s">
        <v>2688</v>
      </c>
      <c r="E1116" s="18">
        <v>0</v>
      </c>
      <c r="F1116" s="1" t="s">
        <v>1737</v>
      </c>
    </row>
    <row r="1117" spans="1:6" x14ac:dyDescent="0.25">
      <c r="A1117" s="1" t="s">
        <v>2689</v>
      </c>
      <c r="B1117" s="1" t="s">
        <v>118</v>
      </c>
      <c r="C1117" s="1">
        <v>1</v>
      </c>
      <c r="D1117" s="18" t="s">
        <v>2690</v>
      </c>
      <c r="E1117" s="19">
        <v>1.12E-18</v>
      </c>
      <c r="F1117" s="1" t="s">
        <v>2691</v>
      </c>
    </row>
    <row r="1118" spans="1:6" x14ac:dyDescent="0.25">
      <c r="A1118" s="1" t="s">
        <v>2692</v>
      </c>
      <c r="B1118" s="1" t="s">
        <v>118</v>
      </c>
      <c r="C1118" s="1">
        <v>1</v>
      </c>
      <c r="D1118" s="18" t="s">
        <v>2693</v>
      </c>
      <c r="E1118" s="18">
        <v>0</v>
      </c>
      <c r="F1118" s="1" t="s">
        <v>2694</v>
      </c>
    </row>
    <row r="1119" spans="1:6" x14ac:dyDescent="0.25">
      <c r="A1119" s="1" t="s">
        <v>2695</v>
      </c>
      <c r="B1119" s="1" t="s">
        <v>118</v>
      </c>
      <c r="C1119" s="1">
        <v>1</v>
      </c>
      <c r="D1119" s="18" t="s">
        <v>207</v>
      </c>
      <c r="E1119" s="18" t="s">
        <v>207</v>
      </c>
      <c r="F1119" s="1" t="s">
        <v>207</v>
      </c>
    </row>
    <row r="1120" spans="1:6" x14ac:dyDescent="0.25">
      <c r="A1120" s="1" t="s">
        <v>2696</v>
      </c>
      <c r="B1120" s="1" t="s">
        <v>120</v>
      </c>
      <c r="C1120" s="1">
        <v>1</v>
      </c>
      <c r="D1120" s="18" t="s">
        <v>207</v>
      </c>
      <c r="E1120" s="18" t="s">
        <v>207</v>
      </c>
      <c r="F1120" s="1" t="s">
        <v>207</v>
      </c>
    </row>
    <row r="1121" spans="1:6" x14ac:dyDescent="0.25">
      <c r="A1121" s="1" t="s">
        <v>2697</v>
      </c>
      <c r="B1121" s="1" t="s">
        <v>120</v>
      </c>
      <c r="C1121" s="1">
        <v>1</v>
      </c>
      <c r="D1121" s="18" t="s">
        <v>2698</v>
      </c>
      <c r="E1121" s="19">
        <v>1.5299999999999999E-144</v>
      </c>
      <c r="F1121" s="1" t="s">
        <v>2699</v>
      </c>
    </row>
    <row r="1122" spans="1:6" x14ac:dyDescent="0.25">
      <c r="A1122" s="1" t="s">
        <v>2700</v>
      </c>
      <c r="B1122" s="1" t="s">
        <v>123</v>
      </c>
      <c r="C1122" s="1">
        <v>1</v>
      </c>
      <c r="D1122" s="18" t="s">
        <v>2701</v>
      </c>
      <c r="E1122" s="18">
        <v>0</v>
      </c>
      <c r="F1122" s="1" t="s">
        <v>2702</v>
      </c>
    </row>
    <row r="1123" spans="1:6" x14ac:dyDescent="0.25">
      <c r="A1123" s="1" t="s">
        <v>2703</v>
      </c>
      <c r="B1123" s="1" t="s">
        <v>118</v>
      </c>
      <c r="C1123" s="1">
        <v>1</v>
      </c>
      <c r="D1123" s="18" t="s">
        <v>207</v>
      </c>
      <c r="E1123" s="18" t="s">
        <v>207</v>
      </c>
      <c r="F1123" s="1" t="s">
        <v>207</v>
      </c>
    </row>
    <row r="1124" spans="1:6" x14ac:dyDescent="0.25">
      <c r="A1124" s="1" t="s">
        <v>2704</v>
      </c>
      <c r="B1124" s="1" t="s">
        <v>118</v>
      </c>
      <c r="C1124" s="1">
        <v>1</v>
      </c>
      <c r="D1124" s="18" t="s">
        <v>2705</v>
      </c>
      <c r="E1124" s="19">
        <v>1.86E-112</v>
      </c>
      <c r="F1124" s="1" t="s">
        <v>2706</v>
      </c>
    </row>
    <row r="1125" spans="1:6" x14ac:dyDescent="0.25">
      <c r="A1125" s="1" t="s">
        <v>2707</v>
      </c>
      <c r="B1125" s="1" t="s">
        <v>118</v>
      </c>
      <c r="C1125" s="1">
        <v>1</v>
      </c>
      <c r="D1125" s="18" t="s">
        <v>2708</v>
      </c>
      <c r="E1125" s="19">
        <v>3.8399999999999998E-141</v>
      </c>
      <c r="F1125" s="1" t="s">
        <v>2709</v>
      </c>
    </row>
    <row r="1126" spans="1:6" x14ac:dyDescent="0.25">
      <c r="A1126" s="1" t="s">
        <v>2710</v>
      </c>
      <c r="B1126" s="1" t="s">
        <v>118</v>
      </c>
      <c r="C1126" s="1">
        <v>1</v>
      </c>
      <c r="D1126" s="18" t="s">
        <v>2711</v>
      </c>
      <c r="E1126" s="19">
        <v>8.8000000000000003E-133</v>
      </c>
      <c r="F1126" s="1" t="s">
        <v>2712</v>
      </c>
    </row>
    <row r="1127" spans="1:6" x14ac:dyDescent="0.25">
      <c r="A1127" s="1" t="s">
        <v>2713</v>
      </c>
      <c r="B1127" s="1" t="s">
        <v>120</v>
      </c>
      <c r="C1127" s="1">
        <v>1</v>
      </c>
      <c r="D1127" s="18" t="s">
        <v>2714</v>
      </c>
      <c r="E1127" s="19">
        <v>7.9599999999999992E-18</v>
      </c>
      <c r="F1127" s="1" t="s">
        <v>2715</v>
      </c>
    </row>
    <row r="1128" spans="1:6" x14ac:dyDescent="0.25">
      <c r="A1128" s="1" t="s">
        <v>2716</v>
      </c>
      <c r="B1128" s="1" t="s">
        <v>120</v>
      </c>
      <c r="C1128" s="1">
        <v>1</v>
      </c>
      <c r="D1128" s="18" t="s">
        <v>2717</v>
      </c>
      <c r="E1128" s="19">
        <v>9.7499999999999996E-127</v>
      </c>
      <c r="F1128" s="1" t="s">
        <v>2718</v>
      </c>
    </row>
    <row r="1129" spans="1:6" x14ac:dyDescent="0.25">
      <c r="A1129" s="1" t="s">
        <v>2719</v>
      </c>
      <c r="B1129" s="1" t="s">
        <v>118</v>
      </c>
      <c r="C1129" s="1">
        <v>1</v>
      </c>
      <c r="D1129" s="18" t="s">
        <v>2720</v>
      </c>
      <c r="E1129" s="19">
        <v>2.7799999999999998E-24</v>
      </c>
      <c r="F1129" s="1" t="s">
        <v>2721</v>
      </c>
    </row>
    <row r="1130" spans="1:6" x14ac:dyDescent="0.25">
      <c r="A1130" s="1" t="s">
        <v>2722</v>
      </c>
      <c r="B1130" s="1" t="s">
        <v>118</v>
      </c>
      <c r="C1130" s="1">
        <v>1</v>
      </c>
      <c r="D1130" s="18" t="s">
        <v>2723</v>
      </c>
      <c r="E1130" s="19">
        <v>2.4000000000000001E-149</v>
      </c>
      <c r="F1130" s="1" t="s">
        <v>2724</v>
      </c>
    </row>
    <row r="1131" spans="1:6" x14ac:dyDescent="0.25">
      <c r="A1131" s="1" t="s">
        <v>2725</v>
      </c>
      <c r="B1131" s="1" t="s">
        <v>120</v>
      </c>
      <c r="C1131" s="1">
        <v>1</v>
      </c>
      <c r="D1131" s="18" t="s">
        <v>2726</v>
      </c>
      <c r="E1131" s="19">
        <v>8.5600000000000002E-37</v>
      </c>
      <c r="F1131" s="1" t="s">
        <v>2727</v>
      </c>
    </row>
    <row r="1132" spans="1:6" x14ac:dyDescent="0.25">
      <c r="A1132" s="1" t="s">
        <v>2728</v>
      </c>
      <c r="B1132" s="1" t="s">
        <v>118</v>
      </c>
      <c r="C1132" s="1">
        <v>1</v>
      </c>
      <c r="D1132" s="18" t="s">
        <v>2729</v>
      </c>
      <c r="E1132" s="19">
        <v>1.5600000000000001E-64</v>
      </c>
      <c r="F1132" s="1" t="s">
        <v>2730</v>
      </c>
    </row>
    <row r="1133" spans="1:6" x14ac:dyDescent="0.25">
      <c r="A1133" s="1" t="s">
        <v>2731</v>
      </c>
      <c r="B1133" s="1" t="s">
        <v>113</v>
      </c>
      <c r="C1133" s="1">
        <v>1</v>
      </c>
      <c r="D1133" s="18" t="s">
        <v>2732</v>
      </c>
      <c r="E1133" s="18">
        <v>0</v>
      </c>
      <c r="F1133" s="1" t="s">
        <v>2733</v>
      </c>
    </row>
    <row r="1134" spans="1:6" x14ac:dyDescent="0.25">
      <c r="A1134" s="1" t="s">
        <v>2734</v>
      </c>
      <c r="B1134" s="1" t="s">
        <v>120</v>
      </c>
      <c r="C1134" s="1">
        <v>1</v>
      </c>
      <c r="D1134" s="18" t="s">
        <v>2735</v>
      </c>
      <c r="E1134" s="19">
        <v>7.9400000000000006E-5</v>
      </c>
      <c r="F1134" s="1" t="s">
        <v>2736</v>
      </c>
    </row>
    <row r="1135" spans="1:6" x14ac:dyDescent="0.25">
      <c r="A1135" s="1" t="s">
        <v>2737</v>
      </c>
      <c r="B1135" s="1" t="s">
        <v>120</v>
      </c>
      <c r="C1135" s="1">
        <v>1</v>
      </c>
      <c r="D1135" s="18" t="s">
        <v>2738</v>
      </c>
      <c r="E1135" s="18">
        <v>5.0000000000000001E-3</v>
      </c>
      <c r="F1135" s="1" t="s">
        <v>2739</v>
      </c>
    </row>
    <row r="1136" spans="1:6" x14ac:dyDescent="0.25">
      <c r="A1136" s="1" t="s">
        <v>2740</v>
      </c>
      <c r="B1136" s="1" t="s">
        <v>120</v>
      </c>
      <c r="C1136" s="1">
        <v>1</v>
      </c>
      <c r="D1136" s="18" t="s">
        <v>2741</v>
      </c>
      <c r="E1136" s="19">
        <v>1.2699999999999999E-140</v>
      </c>
      <c r="F1136" s="1" t="s">
        <v>2742</v>
      </c>
    </row>
    <row r="1137" spans="1:6" x14ac:dyDescent="0.25">
      <c r="A1137" s="1" t="s">
        <v>2743</v>
      </c>
      <c r="B1137" s="1" t="s">
        <v>120</v>
      </c>
      <c r="C1137" s="1">
        <v>1</v>
      </c>
      <c r="D1137" s="18" t="s">
        <v>2744</v>
      </c>
      <c r="E1137" s="19">
        <v>5.9100000000000004E-40</v>
      </c>
      <c r="F1137" s="1" t="s">
        <v>2745</v>
      </c>
    </row>
    <row r="1138" spans="1:6" x14ac:dyDescent="0.25">
      <c r="A1138" s="1" t="s">
        <v>2746</v>
      </c>
      <c r="B1138" s="1" t="s">
        <v>120</v>
      </c>
      <c r="C1138" s="1">
        <v>1</v>
      </c>
      <c r="D1138" s="18" t="s">
        <v>2747</v>
      </c>
      <c r="E1138" s="18">
        <v>0</v>
      </c>
      <c r="F1138" s="1" t="s">
        <v>2748</v>
      </c>
    </row>
    <row r="1139" spans="1:6" x14ac:dyDescent="0.25">
      <c r="A1139" s="1" t="s">
        <v>2749</v>
      </c>
      <c r="B1139" s="1" t="s">
        <v>120</v>
      </c>
      <c r="C1139" s="1">
        <v>1</v>
      </c>
      <c r="D1139" s="18" t="s">
        <v>2750</v>
      </c>
      <c r="E1139" s="19">
        <v>1.4099999999999999E-51</v>
      </c>
      <c r="F1139" s="1" t="s">
        <v>2751</v>
      </c>
    </row>
    <row r="1140" spans="1:6" x14ac:dyDescent="0.25">
      <c r="A1140" s="1" t="s">
        <v>2752</v>
      </c>
      <c r="B1140" s="1" t="s">
        <v>120</v>
      </c>
      <c r="C1140" s="1">
        <v>1</v>
      </c>
      <c r="D1140" s="18" t="s">
        <v>2753</v>
      </c>
      <c r="E1140" s="19">
        <v>2.51E-108</v>
      </c>
      <c r="F1140" s="1" t="s">
        <v>2754</v>
      </c>
    </row>
    <row r="1141" spans="1:6" x14ac:dyDescent="0.25">
      <c r="A1141" s="1" t="s">
        <v>2755</v>
      </c>
      <c r="B1141" s="1" t="s">
        <v>118</v>
      </c>
      <c r="C1141" s="1">
        <v>1</v>
      </c>
      <c r="D1141" s="18" t="s">
        <v>989</v>
      </c>
      <c r="E1141" s="19">
        <v>2.2199999999999998E-142</v>
      </c>
      <c r="F1141" s="1" t="s">
        <v>990</v>
      </c>
    </row>
    <row r="1142" spans="1:6" x14ac:dyDescent="0.25">
      <c r="A1142" s="1" t="s">
        <v>2756</v>
      </c>
      <c r="B1142" s="1" t="s">
        <v>114</v>
      </c>
      <c r="C1142" s="1">
        <v>1</v>
      </c>
      <c r="D1142" s="18" t="s">
        <v>2757</v>
      </c>
      <c r="E1142" s="19">
        <v>7.2899999999999996E-43</v>
      </c>
      <c r="F1142" s="1" t="s">
        <v>2758</v>
      </c>
    </row>
    <row r="1143" spans="1:6" x14ac:dyDescent="0.25">
      <c r="A1143" s="1" t="s">
        <v>2759</v>
      </c>
      <c r="B1143" s="1" t="s">
        <v>120</v>
      </c>
      <c r="C1143" s="1">
        <v>1</v>
      </c>
      <c r="D1143" s="18" t="s">
        <v>2760</v>
      </c>
      <c r="E1143" s="19">
        <v>1.8099999999999998E-136</v>
      </c>
      <c r="F1143" s="1" t="s">
        <v>2761</v>
      </c>
    </row>
    <row r="1144" spans="1:6" x14ac:dyDescent="0.25">
      <c r="A1144" s="1" t="s">
        <v>2762</v>
      </c>
      <c r="B1144" s="1" t="s">
        <v>120</v>
      </c>
      <c r="C1144" s="1">
        <v>1</v>
      </c>
      <c r="D1144" s="18" t="s">
        <v>2763</v>
      </c>
      <c r="E1144" s="18">
        <v>0</v>
      </c>
      <c r="F1144" s="1" t="s">
        <v>2764</v>
      </c>
    </row>
    <row r="1145" spans="1:6" x14ac:dyDescent="0.25">
      <c r="A1145" s="1" t="s">
        <v>2765</v>
      </c>
      <c r="B1145" s="1" t="s">
        <v>120</v>
      </c>
      <c r="C1145" s="1">
        <v>1</v>
      </c>
      <c r="D1145" s="18" t="s">
        <v>2766</v>
      </c>
      <c r="E1145" s="19">
        <v>1.1800000000000001E-9</v>
      </c>
      <c r="F1145" s="1" t="s">
        <v>1287</v>
      </c>
    </row>
    <row r="1146" spans="1:6" x14ac:dyDescent="0.25">
      <c r="A1146" s="1" t="s">
        <v>2767</v>
      </c>
      <c r="B1146" s="1" t="s">
        <v>120</v>
      </c>
      <c r="C1146" s="1">
        <v>1</v>
      </c>
      <c r="D1146" s="18" t="s">
        <v>2768</v>
      </c>
      <c r="E1146" s="18">
        <v>1.4</v>
      </c>
      <c r="F1146" s="1" t="s">
        <v>2769</v>
      </c>
    </row>
    <row r="1147" spans="1:6" x14ac:dyDescent="0.25">
      <c r="A1147" s="1" t="s">
        <v>2770</v>
      </c>
      <c r="B1147" s="1" t="s">
        <v>118</v>
      </c>
      <c r="C1147" s="1">
        <v>1</v>
      </c>
      <c r="D1147" s="18" t="s">
        <v>2771</v>
      </c>
      <c r="E1147" s="18">
        <v>0</v>
      </c>
      <c r="F1147" s="1" t="s">
        <v>2772</v>
      </c>
    </row>
    <row r="1148" spans="1:6" x14ac:dyDescent="0.25">
      <c r="A1148" s="1" t="s">
        <v>2773</v>
      </c>
      <c r="B1148" s="1" t="s">
        <v>120</v>
      </c>
      <c r="C1148" s="1">
        <v>1</v>
      </c>
      <c r="D1148" s="18" t="s">
        <v>2774</v>
      </c>
      <c r="E1148" s="18">
        <v>0</v>
      </c>
      <c r="F1148" s="1" t="s">
        <v>2775</v>
      </c>
    </row>
    <row r="1149" spans="1:6" x14ac:dyDescent="0.25">
      <c r="A1149" s="1" t="s">
        <v>2776</v>
      </c>
      <c r="B1149" s="1" t="s">
        <v>120</v>
      </c>
      <c r="C1149" s="1">
        <v>1</v>
      </c>
      <c r="D1149" s="18" t="s">
        <v>2777</v>
      </c>
      <c r="E1149" s="19">
        <v>4.6599999999999999E-116</v>
      </c>
      <c r="F1149" s="1" t="s">
        <v>2778</v>
      </c>
    </row>
    <row r="1150" spans="1:6" x14ac:dyDescent="0.25">
      <c r="A1150" s="1" t="s">
        <v>2779</v>
      </c>
      <c r="B1150" s="1" t="s">
        <v>118</v>
      </c>
      <c r="C1150" s="1">
        <v>1</v>
      </c>
      <c r="D1150" s="18" t="s">
        <v>207</v>
      </c>
      <c r="E1150" s="18" t="s">
        <v>207</v>
      </c>
      <c r="F1150" s="1" t="s">
        <v>207</v>
      </c>
    </row>
    <row r="1151" spans="1:6" x14ac:dyDescent="0.25">
      <c r="A1151" s="1" t="s">
        <v>2780</v>
      </c>
      <c r="B1151" s="1" t="s">
        <v>118</v>
      </c>
      <c r="C1151" s="1">
        <v>1</v>
      </c>
      <c r="D1151" s="18" t="s">
        <v>2781</v>
      </c>
      <c r="E1151" s="19">
        <v>4.3099999999999997E-174</v>
      </c>
      <c r="F1151" s="1" t="s">
        <v>2782</v>
      </c>
    </row>
    <row r="1152" spans="1:6" x14ac:dyDescent="0.25">
      <c r="A1152" s="1" t="s">
        <v>2783</v>
      </c>
      <c r="B1152" s="1" t="s">
        <v>120</v>
      </c>
      <c r="C1152" s="1">
        <v>1</v>
      </c>
      <c r="D1152" s="18" t="s">
        <v>2784</v>
      </c>
      <c r="E1152" s="18">
        <v>6.9000000000000006E-2</v>
      </c>
      <c r="F1152" s="1" t="s">
        <v>2785</v>
      </c>
    </row>
    <row r="1153" spans="1:6" x14ac:dyDescent="0.25">
      <c r="A1153" s="1" t="s">
        <v>2786</v>
      </c>
      <c r="B1153" s="1" t="s">
        <v>118</v>
      </c>
      <c r="C1153" s="1">
        <v>1</v>
      </c>
      <c r="D1153" s="18" t="s">
        <v>2787</v>
      </c>
      <c r="E1153" s="19">
        <v>6.2799999999999998E-34</v>
      </c>
      <c r="F1153" s="1" t="s">
        <v>2788</v>
      </c>
    </row>
    <row r="1154" spans="1:6" x14ac:dyDescent="0.25">
      <c r="A1154" s="1" t="s">
        <v>2789</v>
      </c>
      <c r="B1154" s="1" t="s">
        <v>118</v>
      </c>
      <c r="C1154" s="1">
        <v>1</v>
      </c>
      <c r="D1154" s="18" t="s">
        <v>2790</v>
      </c>
      <c r="E1154" s="18">
        <v>0</v>
      </c>
      <c r="F1154" s="1" t="s">
        <v>2791</v>
      </c>
    </row>
    <row r="1155" spans="1:6" x14ac:dyDescent="0.25">
      <c r="A1155" s="1" t="s">
        <v>2792</v>
      </c>
      <c r="B1155" s="1" t="s">
        <v>120</v>
      </c>
      <c r="C1155" s="1">
        <v>1</v>
      </c>
      <c r="D1155" s="18" t="s">
        <v>2793</v>
      </c>
      <c r="E1155" s="19">
        <v>1.1099999999999999E-148</v>
      </c>
      <c r="F1155" s="1" t="s">
        <v>2794</v>
      </c>
    </row>
    <row r="1156" spans="1:6" x14ac:dyDescent="0.25">
      <c r="A1156" s="1" t="s">
        <v>2795</v>
      </c>
      <c r="B1156" s="1" t="s">
        <v>118</v>
      </c>
      <c r="C1156" s="1">
        <v>1</v>
      </c>
      <c r="D1156" s="18" t="s">
        <v>2796</v>
      </c>
      <c r="E1156" s="19">
        <v>6.0400000000000003E-80</v>
      </c>
      <c r="F1156" s="1" t="s">
        <v>2797</v>
      </c>
    </row>
    <row r="1157" spans="1:6" x14ac:dyDescent="0.25">
      <c r="A1157" s="1" t="s">
        <v>2798</v>
      </c>
      <c r="B1157" s="1" t="s">
        <v>120</v>
      </c>
      <c r="C1157" s="1">
        <v>1</v>
      </c>
      <c r="D1157" s="18" t="s">
        <v>2799</v>
      </c>
      <c r="E1157" s="19">
        <v>7.0299999999999997E-90</v>
      </c>
      <c r="F1157" s="1" t="s">
        <v>2800</v>
      </c>
    </row>
    <row r="1158" spans="1:6" x14ac:dyDescent="0.25">
      <c r="A1158" s="1" t="s">
        <v>2801</v>
      </c>
      <c r="B1158" s="1" t="s">
        <v>120</v>
      </c>
      <c r="C1158" s="1">
        <v>1</v>
      </c>
      <c r="D1158" s="18" t="s">
        <v>2802</v>
      </c>
      <c r="E1158" s="18">
        <v>0.95</v>
      </c>
      <c r="F1158" s="1" t="s">
        <v>2803</v>
      </c>
    </row>
    <row r="1159" spans="1:6" x14ac:dyDescent="0.25">
      <c r="A1159" s="1" t="s">
        <v>2804</v>
      </c>
      <c r="B1159" s="1" t="s">
        <v>118</v>
      </c>
      <c r="C1159" s="1">
        <v>1</v>
      </c>
      <c r="D1159" s="18" t="s">
        <v>2805</v>
      </c>
      <c r="E1159" s="18">
        <v>0.13</v>
      </c>
      <c r="F1159" s="1" t="s">
        <v>2806</v>
      </c>
    </row>
    <row r="1160" spans="1:6" x14ac:dyDescent="0.25">
      <c r="A1160" s="1" t="s">
        <v>2807</v>
      </c>
      <c r="B1160" s="1" t="s">
        <v>120</v>
      </c>
      <c r="C1160" s="1">
        <v>1</v>
      </c>
      <c r="D1160" s="18" t="s">
        <v>207</v>
      </c>
      <c r="E1160" s="18" t="s">
        <v>207</v>
      </c>
      <c r="F1160" s="1" t="s">
        <v>207</v>
      </c>
    </row>
    <row r="1161" spans="1:6" x14ac:dyDescent="0.25">
      <c r="A1161" s="1" t="s">
        <v>2808</v>
      </c>
      <c r="B1161" s="1" t="s">
        <v>120</v>
      </c>
      <c r="C1161" s="1">
        <v>1</v>
      </c>
      <c r="D1161" s="18" t="s">
        <v>2809</v>
      </c>
      <c r="E1161" s="19">
        <v>1.6200000000000001E-34</v>
      </c>
      <c r="F1161" s="1" t="s">
        <v>2810</v>
      </c>
    </row>
    <row r="1162" spans="1:6" x14ac:dyDescent="0.25">
      <c r="A1162" s="1" t="s">
        <v>2811</v>
      </c>
      <c r="B1162" s="1" t="s">
        <v>120</v>
      </c>
      <c r="C1162" s="1">
        <v>1</v>
      </c>
      <c r="D1162" s="18" t="s">
        <v>2812</v>
      </c>
      <c r="E1162" s="19">
        <v>6.2499999999999996E-41</v>
      </c>
      <c r="F1162" s="1" t="s">
        <v>2813</v>
      </c>
    </row>
    <row r="1163" spans="1:6" x14ac:dyDescent="0.25">
      <c r="A1163" s="1" t="s">
        <v>2814</v>
      </c>
      <c r="B1163" s="1" t="s">
        <v>120</v>
      </c>
      <c r="C1163" s="1">
        <v>1</v>
      </c>
      <c r="D1163" s="18" t="s">
        <v>2815</v>
      </c>
      <c r="E1163" s="19">
        <v>1.1E-109</v>
      </c>
      <c r="F1163" s="1" t="s">
        <v>2816</v>
      </c>
    </row>
    <row r="1164" spans="1:6" x14ac:dyDescent="0.25">
      <c r="A1164" s="1" t="s">
        <v>2817</v>
      </c>
      <c r="B1164" s="1" t="s">
        <v>120</v>
      </c>
      <c r="C1164" s="1">
        <v>1</v>
      </c>
      <c r="D1164" s="18" t="s">
        <v>2818</v>
      </c>
      <c r="E1164" s="19">
        <v>8.4E-7</v>
      </c>
      <c r="F1164" s="1" t="s">
        <v>2819</v>
      </c>
    </row>
    <row r="1165" spans="1:6" x14ac:dyDescent="0.25">
      <c r="A1165" s="1" t="s">
        <v>2820</v>
      </c>
      <c r="B1165" s="1" t="s">
        <v>120</v>
      </c>
      <c r="C1165" s="1">
        <v>1</v>
      </c>
      <c r="D1165" s="18" t="s">
        <v>2821</v>
      </c>
      <c r="E1165" s="18">
        <v>0.25</v>
      </c>
      <c r="F1165" s="1" t="s">
        <v>2822</v>
      </c>
    </row>
    <row r="1166" spans="1:6" x14ac:dyDescent="0.25">
      <c r="A1166" s="1" t="s">
        <v>2823</v>
      </c>
      <c r="B1166" s="1" t="s">
        <v>118</v>
      </c>
      <c r="C1166" s="1">
        <v>1</v>
      </c>
      <c r="D1166" s="18" t="s">
        <v>207</v>
      </c>
      <c r="E1166" s="18" t="s">
        <v>207</v>
      </c>
      <c r="F1166" s="1" t="s">
        <v>207</v>
      </c>
    </row>
    <row r="1167" spans="1:6" x14ac:dyDescent="0.25">
      <c r="A1167" s="1" t="s">
        <v>2824</v>
      </c>
      <c r="B1167" s="1" t="s">
        <v>120</v>
      </c>
      <c r="C1167" s="1">
        <v>1</v>
      </c>
      <c r="D1167" s="18" t="s">
        <v>207</v>
      </c>
      <c r="E1167" s="18" t="s">
        <v>207</v>
      </c>
      <c r="F1167" s="1" t="s">
        <v>207</v>
      </c>
    </row>
    <row r="1168" spans="1:6" x14ac:dyDescent="0.25">
      <c r="A1168" s="1" t="s">
        <v>2825</v>
      </c>
      <c r="B1168" s="1" t="s">
        <v>120</v>
      </c>
      <c r="C1168" s="1">
        <v>1</v>
      </c>
      <c r="D1168" s="18" t="s">
        <v>207</v>
      </c>
      <c r="E1168" s="18" t="s">
        <v>207</v>
      </c>
      <c r="F1168" s="1" t="s">
        <v>207</v>
      </c>
    </row>
    <row r="1169" spans="1:6" x14ac:dyDescent="0.25">
      <c r="A1169" s="1" t="s">
        <v>2826</v>
      </c>
      <c r="B1169" s="1" t="s">
        <v>120</v>
      </c>
      <c r="C1169" s="1">
        <v>1</v>
      </c>
      <c r="D1169" s="18" t="s">
        <v>207</v>
      </c>
      <c r="E1169" s="18" t="s">
        <v>207</v>
      </c>
      <c r="F1169" s="1" t="s">
        <v>207</v>
      </c>
    </row>
    <row r="1170" spans="1:6" x14ac:dyDescent="0.25">
      <c r="A1170" s="1" t="s">
        <v>2827</v>
      </c>
      <c r="B1170" s="1" t="s">
        <v>120</v>
      </c>
      <c r="C1170" s="1">
        <v>1</v>
      </c>
      <c r="D1170" s="18" t="s">
        <v>2828</v>
      </c>
      <c r="E1170" s="18">
        <v>0</v>
      </c>
      <c r="F1170" s="1" t="s">
        <v>2829</v>
      </c>
    </row>
    <row r="1171" spans="1:6" x14ac:dyDescent="0.25">
      <c r="A1171" s="1" t="s">
        <v>2830</v>
      </c>
      <c r="B1171" s="1" t="s">
        <v>118</v>
      </c>
      <c r="C1171" s="1">
        <v>1</v>
      </c>
      <c r="D1171" s="18" t="s">
        <v>2831</v>
      </c>
      <c r="E1171" s="19">
        <v>4.2899999999999999E-26</v>
      </c>
      <c r="F1171" s="1" t="s">
        <v>2832</v>
      </c>
    </row>
    <row r="1172" spans="1:6" x14ac:dyDescent="0.25">
      <c r="A1172" s="1" t="s">
        <v>2833</v>
      </c>
      <c r="B1172" s="1" t="s">
        <v>120</v>
      </c>
      <c r="C1172" s="1">
        <v>1</v>
      </c>
      <c r="D1172" s="18" t="s">
        <v>2834</v>
      </c>
      <c r="E1172" s="19">
        <v>1.3400000000000001E-32</v>
      </c>
      <c r="F1172" s="1" t="s">
        <v>2835</v>
      </c>
    </row>
    <row r="1173" spans="1:6" x14ac:dyDescent="0.25">
      <c r="A1173" s="1" t="s">
        <v>2836</v>
      </c>
      <c r="B1173" s="1" t="s">
        <v>120</v>
      </c>
      <c r="C1173" s="1">
        <v>1</v>
      </c>
      <c r="D1173" s="18" t="s">
        <v>2837</v>
      </c>
      <c r="E1173" s="19">
        <v>1.0099999999999999E-41</v>
      </c>
      <c r="F1173" s="1" t="s">
        <v>2838</v>
      </c>
    </row>
    <row r="1174" spans="1:6" x14ac:dyDescent="0.25">
      <c r="A1174" s="1" t="s">
        <v>2839</v>
      </c>
      <c r="B1174" s="1" t="s">
        <v>120</v>
      </c>
      <c r="C1174" s="1">
        <v>1</v>
      </c>
      <c r="D1174" s="18" t="s">
        <v>2840</v>
      </c>
      <c r="E1174" s="19">
        <v>7.2600000000000004E-45</v>
      </c>
      <c r="F1174" s="1" t="s">
        <v>2841</v>
      </c>
    </row>
    <row r="1175" spans="1:6" x14ac:dyDescent="0.25">
      <c r="A1175" s="1" t="s">
        <v>2842</v>
      </c>
      <c r="B1175" s="1" t="s">
        <v>120</v>
      </c>
      <c r="C1175" s="1">
        <v>1</v>
      </c>
      <c r="D1175" s="18" t="s">
        <v>2843</v>
      </c>
      <c r="E1175" s="19">
        <v>2.82E-46</v>
      </c>
      <c r="F1175" s="1" t="s">
        <v>2844</v>
      </c>
    </row>
    <row r="1176" spans="1:6" x14ac:dyDescent="0.25">
      <c r="A1176" s="1" t="s">
        <v>2845</v>
      </c>
      <c r="B1176" s="1" t="s">
        <v>118</v>
      </c>
      <c r="C1176" s="1">
        <v>1</v>
      </c>
      <c r="D1176" s="18" t="s">
        <v>2846</v>
      </c>
      <c r="E1176" s="18">
        <v>0</v>
      </c>
      <c r="F1176" s="1" t="s">
        <v>2847</v>
      </c>
    </row>
    <row r="1177" spans="1:6" x14ac:dyDescent="0.25">
      <c r="A1177" s="1" t="s">
        <v>2848</v>
      </c>
      <c r="B1177" s="1" t="s">
        <v>118</v>
      </c>
      <c r="C1177" s="1">
        <v>1</v>
      </c>
      <c r="D1177" s="18" t="s">
        <v>2849</v>
      </c>
      <c r="E1177" s="19">
        <v>2.4600000000000001E-14</v>
      </c>
      <c r="F1177" s="1" t="s">
        <v>2850</v>
      </c>
    </row>
    <row r="1178" spans="1:6" x14ac:dyDescent="0.25">
      <c r="A1178" s="1" t="s">
        <v>2851</v>
      </c>
      <c r="B1178" s="1" t="s">
        <v>120</v>
      </c>
      <c r="C1178" s="1">
        <v>1</v>
      </c>
      <c r="D1178" s="18" t="s">
        <v>2852</v>
      </c>
      <c r="E1178" s="19">
        <v>6.6099999999999999E-107</v>
      </c>
      <c r="F1178" s="1" t="s">
        <v>2853</v>
      </c>
    </row>
    <row r="1179" spans="1:6" x14ac:dyDescent="0.25">
      <c r="A1179" s="1" t="s">
        <v>2854</v>
      </c>
      <c r="B1179" s="1" t="s">
        <v>123</v>
      </c>
      <c r="C1179" s="1">
        <v>1</v>
      </c>
      <c r="D1179" s="18" t="s">
        <v>2855</v>
      </c>
      <c r="E1179" s="19">
        <v>2.1299999999999999E-34</v>
      </c>
      <c r="F1179" s="1" t="s">
        <v>2856</v>
      </c>
    </row>
    <row r="1180" spans="1:6" x14ac:dyDescent="0.25">
      <c r="A1180" s="1" t="s">
        <v>2857</v>
      </c>
      <c r="B1180" s="1" t="s">
        <v>118</v>
      </c>
      <c r="C1180" s="1">
        <v>1</v>
      </c>
      <c r="D1180" s="18" t="s">
        <v>2858</v>
      </c>
      <c r="E1180" s="19">
        <v>1.8399999999999999E-30</v>
      </c>
      <c r="F1180" s="1" t="s">
        <v>2859</v>
      </c>
    </row>
    <row r="1181" spans="1:6" x14ac:dyDescent="0.25">
      <c r="A1181" s="1" t="s">
        <v>2860</v>
      </c>
      <c r="B1181" s="1" t="s">
        <v>120</v>
      </c>
      <c r="C1181" s="1">
        <v>1</v>
      </c>
      <c r="D1181" s="18" t="s">
        <v>2861</v>
      </c>
      <c r="E1181" s="18">
        <v>4.7</v>
      </c>
      <c r="F1181" s="1" t="s">
        <v>2862</v>
      </c>
    </row>
    <row r="1182" spans="1:6" x14ac:dyDescent="0.25">
      <c r="A1182" s="1" t="s">
        <v>2863</v>
      </c>
      <c r="B1182" s="1" t="s">
        <v>114</v>
      </c>
      <c r="C1182" s="1">
        <v>1</v>
      </c>
      <c r="D1182" s="18" t="s">
        <v>2864</v>
      </c>
      <c r="E1182" s="19">
        <v>1.02E-9</v>
      </c>
      <c r="F1182" s="1" t="s">
        <v>2865</v>
      </c>
    </row>
    <row r="1183" spans="1:6" x14ac:dyDescent="0.25">
      <c r="A1183" s="1" t="s">
        <v>2866</v>
      </c>
      <c r="B1183" s="1" t="s">
        <v>120</v>
      </c>
      <c r="C1183" s="1">
        <v>1</v>
      </c>
      <c r="D1183" s="18" t="s">
        <v>2867</v>
      </c>
      <c r="E1183" s="19">
        <v>3.16E-28</v>
      </c>
      <c r="F1183" s="1" t="s">
        <v>2868</v>
      </c>
    </row>
    <row r="1184" spans="1:6" x14ac:dyDescent="0.25">
      <c r="A1184" s="1" t="s">
        <v>2869</v>
      </c>
      <c r="B1184" s="1" t="s">
        <v>118</v>
      </c>
      <c r="C1184" s="1">
        <v>1</v>
      </c>
      <c r="D1184" s="18" t="s">
        <v>2870</v>
      </c>
      <c r="E1184" s="19">
        <v>7.2700000000000006E-76</v>
      </c>
      <c r="F1184" s="1" t="s">
        <v>2871</v>
      </c>
    </row>
    <row r="1185" spans="1:6" x14ac:dyDescent="0.25">
      <c r="A1185" s="1" t="s">
        <v>2872</v>
      </c>
      <c r="B1185" s="1" t="s">
        <v>118</v>
      </c>
      <c r="C1185" s="1">
        <v>1</v>
      </c>
      <c r="D1185" s="18" t="s">
        <v>2873</v>
      </c>
      <c r="E1185" s="19">
        <v>5.8199999999999998E-64</v>
      </c>
      <c r="F1185" s="1" t="s">
        <v>2874</v>
      </c>
    </row>
    <row r="1186" spans="1:6" x14ac:dyDescent="0.25">
      <c r="A1186" s="1" t="s">
        <v>2875</v>
      </c>
      <c r="B1186" s="1" t="s">
        <v>120</v>
      </c>
      <c r="C1186" s="1">
        <v>1</v>
      </c>
      <c r="D1186" s="18" t="s">
        <v>2876</v>
      </c>
      <c r="E1186" s="18">
        <v>5.2999999999999999E-2</v>
      </c>
      <c r="F1186" s="1" t="s">
        <v>2877</v>
      </c>
    </row>
    <row r="1187" spans="1:6" x14ac:dyDescent="0.25">
      <c r="A1187" s="1" t="s">
        <v>2878</v>
      </c>
      <c r="B1187" s="1" t="s">
        <v>120</v>
      </c>
      <c r="C1187" s="1">
        <v>1</v>
      </c>
      <c r="D1187" s="18" t="s">
        <v>2879</v>
      </c>
      <c r="E1187" s="19">
        <v>6.2100000000000004E-82</v>
      </c>
      <c r="F1187" s="1" t="s">
        <v>2880</v>
      </c>
    </row>
    <row r="1188" spans="1:6" x14ac:dyDescent="0.25">
      <c r="A1188" s="1" t="s">
        <v>2881</v>
      </c>
      <c r="B1188" s="1" t="s">
        <v>118</v>
      </c>
      <c r="C1188" s="1">
        <v>1</v>
      </c>
      <c r="D1188" s="18" t="s">
        <v>207</v>
      </c>
      <c r="E1188" s="18" t="s">
        <v>207</v>
      </c>
      <c r="F1188" s="1" t="s">
        <v>207</v>
      </c>
    </row>
    <row r="1189" spans="1:6" x14ac:dyDescent="0.25">
      <c r="A1189" s="1" t="s">
        <v>2882</v>
      </c>
      <c r="B1189" s="1" t="s">
        <v>120</v>
      </c>
      <c r="C1189" s="1">
        <v>1</v>
      </c>
      <c r="D1189" s="18" t="s">
        <v>2883</v>
      </c>
      <c r="E1189" s="18">
        <v>1.1000000000000001</v>
      </c>
      <c r="F1189" s="1" t="s">
        <v>2884</v>
      </c>
    </row>
    <row r="1190" spans="1:6" x14ac:dyDescent="0.25">
      <c r="A1190" s="1" t="s">
        <v>2885</v>
      </c>
      <c r="B1190" s="1" t="s">
        <v>118</v>
      </c>
      <c r="C1190" s="1">
        <v>1</v>
      </c>
      <c r="D1190" s="18" t="s">
        <v>2886</v>
      </c>
      <c r="E1190" s="19">
        <v>8.0600000000000007E-77</v>
      </c>
      <c r="F1190" s="1" t="s">
        <v>2887</v>
      </c>
    </row>
    <row r="1191" spans="1:6" x14ac:dyDescent="0.25">
      <c r="A1191" s="1" t="s">
        <v>2888</v>
      </c>
      <c r="B1191" s="1" t="s">
        <v>120</v>
      </c>
      <c r="C1191" s="1">
        <v>1</v>
      </c>
      <c r="D1191" s="18" t="s">
        <v>2889</v>
      </c>
      <c r="E1191" s="19">
        <v>1.16E-90</v>
      </c>
      <c r="F1191" s="1" t="s">
        <v>2890</v>
      </c>
    </row>
    <row r="1192" spans="1:6" x14ac:dyDescent="0.25">
      <c r="A1192" s="1" t="s">
        <v>2891</v>
      </c>
      <c r="B1192" s="1" t="s">
        <v>118</v>
      </c>
      <c r="C1192" s="1">
        <v>1</v>
      </c>
      <c r="D1192" s="18" t="s">
        <v>207</v>
      </c>
      <c r="E1192" s="18" t="s">
        <v>207</v>
      </c>
      <c r="F1192" s="1" t="s">
        <v>207</v>
      </c>
    </row>
    <row r="1193" spans="1:6" x14ac:dyDescent="0.25">
      <c r="A1193" s="1" t="s">
        <v>2892</v>
      </c>
      <c r="B1193" s="1" t="s">
        <v>120</v>
      </c>
      <c r="C1193" s="1">
        <v>1</v>
      </c>
      <c r="D1193" s="18" t="s">
        <v>2893</v>
      </c>
      <c r="E1193" s="19">
        <v>1.79E-47</v>
      </c>
      <c r="F1193" s="1" t="s">
        <v>2894</v>
      </c>
    </row>
    <row r="1194" spans="1:6" x14ac:dyDescent="0.25">
      <c r="A1194" s="1" t="s">
        <v>2895</v>
      </c>
      <c r="B1194" s="1" t="s">
        <v>120</v>
      </c>
      <c r="C1194" s="1">
        <v>1</v>
      </c>
      <c r="D1194" s="18" t="s">
        <v>2896</v>
      </c>
      <c r="E1194" s="19">
        <v>6.4499999999999995E-60</v>
      </c>
      <c r="F1194" s="1" t="s">
        <v>2897</v>
      </c>
    </row>
    <row r="1195" spans="1:6" x14ac:dyDescent="0.25">
      <c r="A1195" s="1" t="s">
        <v>2898</v>
      </c>
      <c r="B1195" s="1" t="s">
        <v>120</v>
      </c>
      <c r="C1195" s="1">
        <v>1</v>
      </c>
      <c r="D1195" s="18" t="s">
        <v>2899</v>
      </c>
      <c r="E1195" s="18">
        <v>0</v>
      </c>
      <c r="F1195" s="1" t="s">
        <v>2900</v>
      </c>
    </row>
    <row r="1196" spans="1:6" x14ac:dyDescent="0.25">
      <c r="A1196" s="1" t="s">
        <v>2901</v>
      </c>
      <c r="B1196" s="1" t="s">
        <v>120</v>
      </c>
      <c r="C1196" s="1">
        <v>1</v>
      </c>
      <c r="D1196" s="18" t="s">
        <v>2902</v>
      </c>
      <c r="E1196" s="19">
        <v>7.6799999999999999E-9</v>
      </c>
      <c r="F1196" s="1" t="s">
        <v>2903</v>
      </c>
    </row>
    <row r="1197" spans="1:6" x14ac:dyDescent="0.25">
      <c r="A1197" s="1" t="s">
        <v>2904</v>
      </c>
      <c r="B1197" s="1" t="s">
        <v>120</v>
      </c>
      <c r="C1197" s="1">
        <v>1</v>
      </c>
      <c r="D1197" s="18" t="s">
        <v>2905</v>
      </c>
      <c r="E1197" s="19">
        <v>6.8799999999999995E-36</v>
      </c>
      <c r="F1197" s="1" t="s">
        <v>2906</v>
      </c>
    </row>
    <row r="1198" spans="1:6" x14ac:dyDescent="0.25">
      <c r="A1198" s="1" t="s">
        <v>2907</v>
      </c>
      <c r="B1198" s="1" t="s">
        <v>120</v>
      </c>
      <c r="C1198" s="1">
        <v>1</v>
      </c>
      <c r="D1198" s="18" t="s">
        <v>2908</v>
      </c>
      <c r="E1198" s="19">
        <v>9.6000000000000008E-115</v>
      </c>
      <c r="F1198" s="1" t="s">
        <v>2909</v>
      </c>
    </row>
    <row r="1199" spans="1:6" x14ac:dyDescent="0.25">
      <c r="A1199" s="1" t="s">
        <v>2910</v>
      </c>
      <c r="B1199" s="1" t="s">
        <v>120</v>
      </c>
      <c r="C1199" s="1">
        <v>1</v>
      </c>
      <c r="D1199" s="18" t="s">
        <v>207</v>
      </c>
      <c r="E1199" s="18" t="s">
        <v>207</v>
      </c>
      <c r="F1199" s="1" t="s">
        <v>207</v>
      </c>
    </row>
    <row r="1200" spans="1:6" x14ac:dyDescent="0.25">
      <c r="A1200" s="1" t="s">
        <v>2911</v>
      </c>
      <c r="B1200" s="1" t="s">
        <v>118</v>
      </c>
      <c r="C1200" s="1">
        <v>1</v>
      </c>
      <c r="D1200" s="18" t="s">
        <v>2912</v>
      </c>
      <c r="E1200" s="19">
        <v>9.0100000000000001E-6</v>
      </c>
      <c r="F1200" s="1" t="s">
        <v>2913</v>
      </c>
    </row>
    <row r="1201" spans="1:6" x14ac:dyDescent="0.25">
      <c r="A1201" s="1" t="s">
        <v>2914</v>
      </c>
      <c r="B1201" s="1" t="s">
        <v>118</v>
      </c>
      <c r="C1201" s="1">
        <v>1</v>
      </c>
      <c r="D1201" s="18" t="s">
        <v>2329</v>
      </c>
      <c r="E1201" s="19">
        <v>2.4299999999999999E-11</v>
      </c>
      <c r="F1201" s="1" t="s">
        <v>2330</v>
      </c>
    </row>
    <row r="1202" spans="1:6" x14ac:dyDescent="0.25">
      <c r="A1202" s="1" t="s">
        <v>2915</v>
      </c>
      <c r="B1202" s="1" t="s">
        <v>120</v>
      </c>
      <c r="C1202" s="1">
        <v>1</v>
      </c>
      <c r="D1202" s="18" t="s">
        <v>207</v>
      </c>
      <c r="E1202" s="18" t="s">
        <v>207</v>
      </c>
      <c r="F1202" s="1" t="s">
        <v>207</v>
      </c>
    </row>
    <row r="1203" spans="1:6" x14ac:dyDescent="0.25">
      <c r="A1203" s="1" t="s">
        <v>2916</v>
      </c>
      <c r="B1203" s="1" t="s">
        <v>118</v>
      </c>
      <c r="C1203" s="1">
        <v>1</v>
      </c>
      <c r="D1203" s="18" t="s">
        <v>2917</v>
      </c>
      <c r="E1203" s="19">
        <v>2.94E-51</v>
      </c>
      <c r="F1203" s="1" t="s">
        <v>2918</v>
      </c>
    </row>
    <row r="1204" spans="1:6" x14ac:dyDescent="0.25">
      <c r="A1204" s="1" t="s">
        <v>2919</v>
      </c>
      <c r="B1204" s="1" t="s">
        <v>118</v>
      </c>
      <c r="C1204" s="1">
        <v>1</v>
      </c>
      <c r="D1204" s="18" t="s">
        <v>2920</v>
      </c>
      <c r="E1204" s="19">
        <v>2.6699999999999999E-48</v>
      </c>
      <c r="F1204" s="1" t="s">
        <v>2921</v>
      </c>
    </row>
    <row r="1205" spans="1:6" x14ac:dyDescent="0.25">
      <c r="A1205" s="1" t="s">
        <v>2922</v>
      </c>
      <c r="B1205" s="1" t="s">
        <v>118</v>
      </c>
      <c r="C1205" s="1">
        <v>1</v>
      </c>
      <c r="D1205" s="18" t="s">
        <v>2923</v>
      </c>
      <c r="E1205" s="19">
        <v>1.0999999999999999E-30</v>
      </c>
      <c r="F1205" s="1" t="s">
        <v>2924</v>
      </c>
    </row>
    <row r="1206" spans="1:6" x14ac:dyDescent="0.25">
      <c r="A1206" s="1" t="s">
        <v>2925</v>
      </c>
      <c r="B1206" s="1" t="s">
        <v>120</v>
      </c>
      <c r="C1206" s="1">
        <v>1</v>
      </c>
      <c r="D1206" s="18" t="s">
        <v>207</v>
      </c>
      <c r="E1206" s="18" t="s">
        <v>207</v>
      </c>
      <c r="F1206" s="1" t="s">
        <v>207</v>
      </c>
    </row>
    <row r="1207" spans="1:6" x14ac:dyDescent="0.25">
      <c r="A1207" s="1" t="s">
        <v>2926</v>
      </c>
      <c r="B1207" s="1" t="s">
        <v>120</v>
      </c>
      <c r="C1207" s="1">
        <v>1</v>
      </c>
      <c r="D1207" s="18" t="s">
        <v>207</v>
      </c>
      <c r="E1207" s="18" t="s">
        <v>207</v>
      </c>
      <c r="F1207" s="1" t="s">
        <v>207</v>
      </c>
    </row>
    <row r="1208" spans="1:6" x14ac:dyDescent="0.25">
      <c r="A1208" s="1" t="s">
        <v>2927</v>
      </c>
      <c r="B1208" s="1" t="s">
        <v>120</v>
      </c>
      <c r="C1208" s="1">
        <v>1</v>
      </c>
      <c r="D1208" s="18" t="s">
        <v>2928</v>
      </c>
      <c r="E1208" s="19">
        <v>4.7999999999999998E-80</v>
      </c>
      <c r="F1208" s="1" t="s">
        <v>2929</v>
      </c>
    </row>
    <row r="1209" spans="1:6" x14ac:dyDescent="0.25">
      <c r="A1209" s="1" t="s">
        <v>2930</v>
      </c>
      <c r="B1209" s="1" t="s">
        <v>118</v>
      </c>
      <c r="C1209" s="1">
        <v>1</v>
      </c>
      <c r="D1209" s="18" t="s">
        <v>2931</v>
      </c>
      <c r="E1209" s="19">
        <v>3.9899999999999999E-17</v>
      </c>
      <c r="F1209" s="1" t="s">
        <v>2932</v>
      </c>
    </row>
    <row r="1210" spans="1:6" x14ac:dyDescent="0.25">
      <c r="A1210" s="1" t="s">
        <v>2933</v>
      </c>
      <c r="B1210" s="1" t="s">
        <v>118</v>
      </c>
      <c r="C1210" s="1">
        <v>1</v>
      </c>
      <c r="D1210" s="18" t="s">
        <v>2934</v>
      </c>
      <c r="E1210" s="18">
        <v>0</v>
      </c>
      <c r="F1210" s="1" t="s">
        <v>2935</v>
      </c>
    </row>
    <row r="1211" spans="1:6" x14ac:dyDescent="0.25">
      <c r="A1211" s="1" t="s">
        <v>2936</v>
      </c>
      <c r="B1211" s="1" t="s">
        <v>120</v>
      </c>
      <c r="C1211" s="1">
        <v>1</v>
      </c>
      <c r="D1211" s="18" t="s">
        <v>2937</v>
      </c>
      <c r="E1211" s="18">
        <v>0</v>
      </c>
      <c r="F1211" s="1" t="s">
        <v>2938</v>
      </c>
    </row>
    <row r="1212" spans="1:6" x14ac:dyDescent="0.25">
      <c r="A1212" s="1" t="s">
        <v>2939</v>
      </c>
      <c r="B1212" s="1" t="s">
        <v>118</v>
      </c>
      <c r="C1212" s="1">
        <v>1</v>
      </c>
      <c r="D1212" s="18" t="s">
        <v>2940</v>
      </c>
      <c r="E1212" s="18">
        <v>3</v>
      </c>
      <c r="F1212" s="1" t="s">
        <v>2941</v>
      </c>
    </row>
    <row r="1213" spans="1:6" x14ac:dyDescent="0.25">
      <c r="A1213" s="1" t="s">
        <v>2942</v>
      </c>
      <c r="B1213" s="1" t="s">
        <v>120</v>
      </c>
      <c r="C1213" s="1">
        <v>1</v>
      </c>
      <c r="D1213" s="18" t="s">
        <v>2943</v>
      </c>
      <c r="E1213" s="19">
        <v>3.9999999999999997E-71</v>
      </c>
      <c r="F1213" s="1" t="s">
        <v>2944</v>
      </c>
    </row>
    <row r="1214" spans="1:6" x14ac:dyDescent="0.25">
      <c r="A1214" s="1" t="s">
        <v>2945</v>
      </c>
      <c r="B1214" s="1" t="s">
        <v>118</v>
      </c>
      <c r="C1214" s="1">
        <v>1</v>
      </c>
      <c r="D1214" s="18" t="s">
        <v>989</v>
      </c>
      <c r="E1214" s="18">
        <v>0</v>
      </c>
      <c r="F1214" s="1" t="s">
        <v>990</v>
      </c>
    </row>
    <row r="1215" spans="1:6" s="21" customFormat="1" x14ac:dyDescent="0.25">
      <c r="A1215" s="7" t="s">
        <v>2946</v>
      </c>
      <c r="B1215" s="7" t="s">
        <v>120</v>
      </c>
      <c r="C1215" s="7">
        <v>1</v>
      </c>
      <c r="D1215" s="22" t="s">
        <v>2947</v>
      </c>
      <c r="E1215" s="20">
        <v>3.4999999999999999E-58</v>
      </c>
      <c r="F1215" s="7" t="s">
        <v>2948</v>
      </c>
    </row>
    <row r="1216" spans="1:6" x14ac:dyDescent="0.25">
      <c r="A1216" s="1" t="s">
        <v>2949</v>
      </c>
      <c r="B1216" s="1" t="s">
        <v>2950</v>
      </c>
      <c r="C1216" s="1">
        <v>20</v>
      </c>
      <c r="D1216" s="18" t="s">
        <v>2951</v>
      </c>
      <c r="E1216" s="19">
        <v>1.0700000000000001E-46</v>
      </c>
      <c r="F1216" s="1" t="s">
        <v>2952</v>
      </c>
    </row>
    <row r="1217" spans="1:6" x14ac:dyDescent="0.25">
      <c r="A1217" s="1" t="s">
        <v>2953</v>
      </c>
      <c r="B1217" s="1" t="s">
        <v>2954</v>
      </c>
      <c r="C1217" s="1">
        <v>19</v>
      </c>
      <c r="D1217" s="18" t="s">
        <v>2955</v>
      </c>
      <c r="E1217" s="19">
        <v>4.0000000000000001E-117</v>
      </c>
      <c r="F1217" s="1" t="s">
        <v>2956</v>
      </c>
    </row>
    <row r="1218" spans="1:6" x14ac:dyDescent="0.25">
      <c r="A1218" s="1" t="s">
        <v>2957</v>
      </c>
      <c r="B1218" s="1" t="s">
        <v>2958</v>
      </c>
      <c r="C1218" s="1">
        <v>18</v>
      </c>
      <c r="D1218" s="18" t="s">
        <v>207</v>
      </c>
      <c r="E1218" s="18" t="s">
        <v>207</v>
      </c>
      <c r="F1218" s="1" t="s">
        <v>207</v>
      </c>
    </row>
    <row r="1219" spans="1:6" x14ac:dyDescent="0.25">
      <c r="A1219" s="1" t="s">
        <v>2959</v>
      </c>
      <c r="B1219" s="1" t="s">
        <v>2960</v>
      </c>
      <c r="C1219" s="1">
        <v>16</v>
      </c>
      <c r="D1219" s="18" t="s">
        <v>2961</v>
      </c>
      <c r="E1219" s="18">
        <v>8.1</v>
      </c>
      <c r="F1219" s="1" t="s">
        <v>2962</v>
      </c>
    </row>
    <row r="1220" spans="1:6" x14ac:dyDescent="0.25">
      <c r="A1220" s="1" t="s">
        <v>2963</v>
      </c>
      <c r="B1220" s="1" t="s">
        <v>2964</v>
      </c>
      <c r="C1220" s="1">
        <v>15</v>
      </c>
      <c r="D1220" s="18" t="s">
        <v>2965</v>
      </c>
      <c r="E1220" s="19">
        <v>1.7800000000000001E-10</v>
      </c>
      <c r="F1220" s="1" t="s">
        <v>2966</v>
      </c>
    </row>
    <row r="1221" spans="1:6" x14ac:dyDescent="0.25">
      <c r="A1221" s="1" t="s">
        <v>2967</v>
      </c>
      <c r="B1221" s="1" t="s">
        <v>2968</v>
      </c>
      <c r="C1221" s="1">
        <v>14</v>
      </c>
      <c r="D1221" s="18" t="s">
        <v>2969</v>
      </c>
      <c r="E1221" s="19">
        <v>6.3600000000000004E-12</v>
      </c>
      <c r="F1221" s="1" t="s">
        <v>2970</v>
      </c>
    </row>
    <row r="1222" spans="1:6" x14ac:dyDescent="0.25">
      <c r="A1222" s="1" t="s">
        <v>2971</v>
      </c>
      <c r="B1222" s="1" t="s">
        <v>2972</v>
      </c>
      <c r="C1222" s="1">
        <v>14</v>
      </c>
      <c r="D1222" s="18" t="s">
        <v>207</v>
      </c>
      <c r="E1222" s="18" t="s">
        <v>207</v>
      </c>
      <c r="F1222" s="1" t="s">
        <v>207</v>
      </c>
    </row>
    <row r="1223" spans="1:6" x14ac:dyDescent="0.25">
      <c r="A1223" s="1" t="s">
        <v>2973</v>
      </c>
      <c r="B1223" s="1" t="s">
        <v>2974</v>
      </c>
      <c r="C1223" s="1">
        <v>14</v>
      </c>
      <c r="D1223" s="18" t="s">
        <v>2975</v>
      </c>
      <c r="E1223" s="19">
        <v>4.9599999999999997E-165</v>
      </c>
      <c r="F1223" s="1" t="s">
        <v>2976</v>
      </c>
    </row>
    <row r="1224" spans="1:6" x14ac:dyDescent="0.25">
      <c r="A1224" s="1" t="s">
        <v>2977</v>
      </c>
      <c r="B1224" s="1" t="s">
        <v>2978</v>
      </c>
      <c r="C1224" s="1">
        <v>13</v>
      </c>
      <c r="D1224" s="18" t="s">
        <v>2979</v>
      </c>
      <c r="E1224" s="18">
        <v>0</v>
      </c>
      <c r="F1224" s="1" t="s">
        <v>2980</v>
      </c>
    </row>
    <row r="1225" spans="1:6" x14ac:dyDescent="0.25">
      <c r="A1225" s="1" t="s">
        <v>2981</v>
      </c>
      <c r="B1225" s="1" t="s">
        <v>2982</v>
      </c>
      <c r="C1225" s="1">
        <v>13</v>
      </c>
      <c r="D1225" s="18" t="s">
        <v>2983</v>
      </c>
      <c r="E1225" s="18">
        <v>0</v>
      </c>
      <c r="F1225" s="1" t="s">
        <v>2984</v>
      </c>
    </row>
    <row r="1226" spans="1:6" x14ac:dyDescent="0.25">
      <c r="A1226" s="1" t="s">
        <v>2985</v>
      </c>
      <c r="B1226" s="1" t="s">
        <v>2986</v>
      </c>
      <c r="C1226" s="1">
        <v>12</v>
      </c>
      <c r="D1226" s="18" t="s">
        <v>2987</v>
      </c>
      <c r="E1226" s="18">
        <v>0</v>
      </c>
      <c r="F1226" s="1" t="s">
        <v>2988</v>
      </c>
    </row>
    <row r="1227" spans="1:6" x14ac:dyDescent="0.25">
      <c r="A1227" s="1" t="s">
        <v>2989</v>
      </c>
      <c r="B1227" s="1" t="s">
        <v>2990</v>
      </c>
      <c r="C1227" s="1">
        <v>12</v>
      </c>
      <c r="D1227" s="18" t="s">
        <v>207</v>
      </c>
      <c r="E1227" s="18" t="s">
        <v>207</v>
      </c>
      <c r="F1227" s="1" t="s">
        <v>207</v>
      </c>
    </row>
    <row r="1228" spans="1:6" x14ac:dyDescent="0.25">
      <c r="A1228" s="1" t="s">
        <v>2991</v>
      </c>
      <c r="B1228" s="1" t="s">
        <v>2992</v>
      </c>
      <c r="C1228" s="1">
        <v>11</v>
      </c>
      <c r="D1228" s="18" t="s">
        <v>2993</v>
      </c>
      <c r="E1228" s="18">
        <v>2.1</v>
      </c>
      <c r="F1228" s="1" t="s">
        <v>2994</v>
      </c>
    </row>
    <row r="1229" spans="1:6" x14ac:dyDescent="0.25">
      <c r="A1229" s="1" t="s">
        <v>2995</v>
      </c>
      <c r="B1229" s="1" t="s">
        <v>2996</v>
      </c>
      <c r="C1229" s="1">
        <v>11</v>
      </c>
      <c r="D1229" s="18" t="s">
        <v>207</v>
      </c>
      <c r="E1229" s="18" t="s">
        <v>207</v>
      </c>
      <c r="F1229" s="1" t="s">
        <v>207</v>
      </c>
    </row>
    <row r="1230" spans="1:6" x14ac:dyDescent="0.25">
      <c r="A1230" s="1" t="s">
        <v>2997</v>
      </c>
      <c r="B1230" s="1" t="s">
        <v>2998</v>
      </c>
      <c r="C1230" s="1">
        <v>11</v>
      </c>
      <c r="D1230" s="18" t="s">
        <v>2999</v>
      </c>
      <c r="E1230" s="19">
        <v>5.9499999999999997E-25</v>
      </c>
      <c r="F1230" s="1" t="s">
        <v>3000</v>
      </c>
    </row>
    <row r="1231" spans="1:6" x14ac:dyDescent="0.25">
      <c r="A1231" s="1" t="s">
        <v>3001</v>
      </c>
      <c r="B1231" s="1" t="s">
        <v>3002</v>
      </c>
      <c r="C1231" s="1">
        <v>10</v>
      </c>
      <c r="D1231" s="18" t="s">
        <v>3003</v>
      </c>
      <c r="E1231" s="19">
        <v>5.8199999999999997E-73</v>
      </c>
      <c r="F1231" s="1" t="s">
        <v>3004</v>
      </c>
    </row>
    <row r="1232" spans="1:6" x14ac:dyDescent="0.25">
      <c r="A1232" s="1" t="s">
        <v>1931</v>
      </c>
      <c r="B1232" s="1" t="s">
        <v>3005</v>
      </c>
      <c r="C1232" s="1">
        <v>10</v>
      </c>
      <c r="D1232" s="18" t="s">
        <v>1932</v>
      </c>
      <c r="E1232" s="19">
        <v>8.3099999999999995E-177</v>
      </c>
      <c r="F1232" s="1" t="s">
        <v>1933</v>
      </c>
    </row>
    <row r="1233" spans="1:6" x14ac:dyDescent="0.25">
      <c r="A1233" s="1" t="s">
        <v>3006</v>
      </c>
      <c r="B1233" s="1" t="s">
        <v>3007</v>
      </c>
      <c r="C1233" s="1">
        <v>10</v>
      </c>
      <c r="D1233" s="18" t="s">
        <v>207</v>
      </c>
      <c r="E1233" s="18" t="s">
        <v>207</v>
      </c>
      <c r="F1233" s="1" t="s">
        <v>207</v>
      </c>
    </row>
    <row r="1234" spans="1:6" x14ac:dyDescent="0.25">
      <c r="A1234" s="1" t="s">
        <v>3008</v>
      </c>
      <c r="B1234" s="1" t="s">
        <v>3009</v>
      </c>
      <c r="C1234" s="1">
        <v>10</v>
      </c>
      <c r="D1234" s="18" t="s">
        <v>3010</v>
      </c>
      <c r="E1234" s="19">
        <v>7.7200000000000006E-57</v>
      </c>
      <c r="F1234" s="1" t="s">
        <v>3011</v>
      </c>
    </row>
    <row r="1235" spans="1:6" x14ac:dyDescent="0.25">
      <c r="A1235" s="1" t="s">
        <v>2863</v>
      </c>
      <c r="B1235" s="1" t="s">
        <v>3012</v>
      </c>
      <c r="C1235" s="1">
        <v>10</v>
      </c>
      <c r="D1235" s="18" t="s">
        <v>2864</v>
      </c>
      <c r="E1235" s="19">
        <v>1.02E-9</v>
      </c>
      <c r="F1235" s="1" t="s">
        <v>2865</v>
      </c>
    </row>
    <row r="1236" spans="1:6" x14ac:dyDescent="0.25">
      <c r="A1236" s="1" t="s">
        <v>3013</v>
      </c>
      <c r="B1236" s="1" t="s">
        <v>3014</v>
      </c>
      <c r="C1236" s="1">
        <v>10</v>
      </c>
      <c r="D1236" s="18" t="s">
        <v>207</v>
      </c>
      <c r="E1236" s="18" t="s">
        <v>207</v>
      </c>
      <c r="F1236" s="1" t="s">
        <v>207</v>
      </c>
    </row>
    <row r="1237" spans="1:6" x14ac:dyDescent="0.25">
      <c r="A1237" s="1" t="s">
        <v>3015</v>
      </c>
      <c r="B1237" s="1" t="s">
        <v>3016</v>
      </c>
      <c r="C1237" s="1">
        <v>10</v>
      </c>
      <c r="D1237" s="18" t="s">
        <v>207</v>
      </c>
      <c r="E1237" s="18" t="s">
        <v>207</v>
      </c>
      <c r="F1237" s="1" t="s">
        <v>207</v>
      </c>
    </row>
    <row r="1238" spans="1:6" x14ac:dyDescent="0.25">
      <c r="A1238" s="1" t="s">
        <v>3017</v>
      </c>
      <c r="B1238" s="1" t="s">
        <v>3007</v>
      </c>
      <c r="C1238" s="1">
        <v>10</v>
      </c>
      <c r="D1238" s="18" t="s">
        <v>3018</v>
      </c>
      <c r="E1238" s="18">
        <v>0.67</v>
      </c>
      <c r="F1238" s="1" t="s">
        <v>3019</v>
      </c>
    </row>
    <row r="1239" spans="1:6" x14ac:dyDescent="0.25">
      <c r="A1239" s="1" t="s">
        <v>1114</v>
      </c>
      <c r="B1239" s="1" t="s">
        <v>3020</v>
      </c>
      <c r="C1239" s="1">
        <v>10</v>
      </c>
      <c r="D1239" s="18" t="s">
        <v>1116</v>
      </c>
      <c r="E1239" s="18">
        <v>0</v>
      </c>
      <c r="F1239" s="1" t="s">
        <v>1117</v>
      </c>
    </row>
    <row r="1240" spans="1:6" x14ac:dyDescent="0.25">
      <c r="A1240" s="1" t="s">
        <v>3021</v>
      </c>
      <c r="B1240" s="1" t="s">
        <v>3022</v>
      </c>
      <c r="C1240" s="1">
        <v>9</v>
      </c>
      <c r="D1240" s="18" t="s">
        <v>3023</v>
      </c>
      <c r="E1240" s="19">
        <v>2.0800000000000001E-8</v>
      </c>
      <c r="F1240" s="1" t="s">
        <v>3024</v>
      </c>
    </row>
    <row r="1241" spans="1:6" x14ac:dyDescent="0.25">
      <c r="A1241" s="1" t="s">
        <v>3025</v>
      </c>
      <c r="B1241" s="1" t="s">
        <v>3026</v>
      </c>
      <c r="C1241" s="1">
        <v>9</v>
      </c>
      <c r="D1241" s="18" t="s">
        <v>3027</v>
      </c>
      <c r="E1241" s="19">
        <v>1.4799999999999999E-85</v>
      </c>
      <c r="F1241" s="1" t="s">
        <v>3028</v>
      </c>
    </row>
    <row r="1242" spans="1:6" x14ac:dyDescent="0.25">
      <c r="A1242" s="1" t="s">
        <v>3029</v>
      </c>
      <c r="B1242" s="1" t="s">
        <v>3030</v>
      </c>
      <c r="C1242" s="1">
        <v>9</v>
      </c>
      <c r="D1242" s="18" t="s">
        <v>512</v>
      </c>
      <c r="E1242" s="19">
        <v>1.9799999999999998E-15</v>
      </c>
      <c r="F1242" s="1" t="s">
        <v>513</v>
      </c>
    </row>
    <row r="1243" spans="1:6" x14ac:dyDescent="0.25">
      <c r="A1243" s="1" t="s">
        <v>3031</v>
      </c>
      <c r="B1243" s="1" t="s">
        <v>3032</v>
      </c>
      <c r="C1243" s="1">
        <v>9</v>
      </c>
      <c r="D1243" s="18" t="s">
        <v>3033</v>
      </c>
      <c r="E1243" s="19">
        <v>3.4300000000000002E-59</v>
      </c>
      <c r="F1243" s="1" t="s">
        <v>3034</v>
      </c>
    </row>
    <row r="1244" spans="1:6" x14ac:dyDescent="0.25">
      <c r="A1244" s="1" t="s">
        <v>3035</v>
      </c>
      <c r="B1244" s="1" t="s">
        <v>3036</v>
      </c>
      <c r="C1244" s="1">
        <v>9</v>
      </c>
      <c r="D1244" s="18" t="s">
        <v>3037</v>
      </c>
      <c r="E1244" s="19">
        <v>1.0199999999999999E-67</v>
      </c>
      <c r="F1244" s="1" t="s">
        <v>3038</v>
      </c>
    </row>
    <row r="1245" spans="1:6" x14ac:dyDescent="0.25">
      <c r="A1245" s="1" t="s">
        <v>3039</v>
      </c>
      <c r="B1245" s="1" t="s">
        <v>3040</v>
      </c>
      <c r="C1245" s="1">
        <v>9</v>
      </c>
      <c r="D1245" s="18" t="s">
        <v>3041</v>
      </c>
      <c r="E1245" s="19">
        <v>4.2500000000000001E-124</v>
      </c>
      <c r="F1245" s="1" t="s">
        <v>3042</v>
      </c>
    </row>
    <row r="1246" spans="1:6" x14ac:dyDescent="0.25">
      <c r="A1246" s="1" t="s">
        <v>3043</v>
      </c>
      <c r="B1246" s="1" t="s">
        <v>3044</v>
      </c>
      <c r="C1246" s="1">
        <v>9</v>
      </c>
      <c r="D1246" s="18" t="s">
        <v>3045</v>
      </c>
      <c r="E1246" s="18">
        <v>0</v>
      </c>
      <c r="F1246" s="1" t="s">
        <v>3046</v>
      </c>
    </row>
    <row r="1247" spans="1:6" x14ac:dyDescent="0.25">
      <c r="A1247" s="1" t="s">
        <v>3047</v>
      </c>
      <c r="B1247" s="1" t="s">
        <v>3048</v>
      </c>
      <c r="C1247" s="1">
        <v>9</v>
      </c>
      <c r="D1247" s="18" t="s">
        <v>207</v>
      </c>
      <c r="E1247" s="18" t="s">
        <v>207</v>
      </c>
      <c r="F1247" s="1" t="s">
        <v>207</v>
      </c>
    </row>
    <row r="1248" spans="1:6" x14ac:dyDescent="0.25">
      <c r="A1248" s="1" t="s">
        <v>3049</v>
      </c>
      <c r="B1248" s="1" t="s">
        <v>3050</v>
      </c>
      <c r="C1248" s="1">
        <v>9</v>
      </c>
      <c r="D1248" s="18" t="s">
        <v>207</v>
      </c>
      <c r="E1248" s="18" t="s">
        <v>207</v>
      </c>
      <c r="F1248" s="1" t="s">
        <v>207</v>
      </c>
    </row>
    <row r="1249" spans="1:6" x14ac:dyDescent="0.25">
      <c r="A1249" s="1" t="s">
        <v>3051</v>
      </c>
      <c r="B1249" s="1" t="s">
        <v>3052</v>
      </c>
      <c r="C1249" s="1">
        <v>9</v>
      </c>
      <c r="D1249" s="18" t="s">
        <v>3053</v>
      </c>
      <c r="E1249" s="19">
        <v>4.2899999999999998E-92</v>
      </c>
      <c r="F1249" s="1" t="s">
        <v>3054</v>
      </c>
    </row>
    <row r="1250" spans="1:6" x14ac:dyDescent="0.25">
      <c r="A1250" s="1" t="s">
        <v>1545</v>
      </c>
      <c r="B1250" s="1" t="s">
        <v>3055</v>
      </c>
      <c r="C1250" s="1">
        <v>8</v>
      </c>
      <c r="D1250" s="18" t="s">
        <v>1547</v>
      </c>
      <c r="E1250" s="18">
        <v>0</v>
      </c>
      <c r="F1250" s="1" t="s">
        <v>1548</v>
      </c>
    </row>
    <row r="1251" spans="1:6" x14ac:dyDescent="0.25">
      <c r="A1251" s="1" t="s">
        <v>3056</v>
      </c>
      <c r="B1251" s="1" t="s">
        <v>3057</v>
      </c>
      <c r="C1251" s="1">
        <v>8</v>
      </c>
      <c r="D1251" s="18" t="s">
        <v>3058</v>
      </c>
      <c r="E1251" s="19">
        <v>3.5100000000000001E-43</v>
      </c>
      <c r="F1251" s="1" t="s">
        <v>3059</v>
      </c>
    </row>
    <row r="1252" spans="1:6" x14ac:dyDescent="0.25">
      <c r="A1252" s="1" t="s">
        <v>3060</v>
      </c>
      <c r="B1252" s="1" t="s">
        <v>3061</v>
      </c>
      <c r="C1252" s="1">
        <v>8</v>
      </c>
      <c r="D1252" s="18" t="s">
        <v>3062</v>
      </c>
      <c r="E1252" s="19">
        <v>6.7400000000000002E-134</v>
      </c>
      <c r="F1252" s="1" t="s">
        <v>3063</v>
      </c>
    </row>
    <row r="1253" spans="1:6" x14ac:dyDescent="0.25">
      <c r="A1253" s="1" t="s">
        <v>3064</v>
      </c>
      <c r="B1253" s="1" t="s">
        <v>3065</v>
      </c>
      <c r="C1253" s="1">
        <v>8</v>
      </c>
      <c r="D1253" s="18" t="s">
        <v>3066</v>
      </c>
      <c r="E1253" s="19">
        <v>1.22E-25</v>
      </c>
      <c r="F1253" s="1" t="s">
        <v>3067</v>
      </c>
    </row>
    <row r="1254" spans="1:6" x14ac:dyDescent="0.25">
      <c r="A1254" s="1" t="s">
        <v>3068</v>
      </c>
      <c r="B1254" s="1" t="s">
        <v>3061</v>
      </c>
      <c r="C1254" s="1">
        <v>8</v>
      </c>
      <c r="D1254" s="18" t="s">
        <v>3069</v>
      </c>
      <c r="E1254" s="19">
        <v>1.1799999999999999E-46</v>
      </c>
      <c r="F1254" s="1" t="s">
        <v>3070</v>
      </c>
    </row>
    <row r="1255" spans="1:6" x14ac:dyDescent="0.25">
      <c r="A1255" s="1" t="s">
        <v>2842</v>
      </c>
      <c r="B1255" s="1" t="s">
        <v>3071</v>
      </c>
      <c r="C1255" s="1">
        <v>8</v>
      </c>
      <c r="D1255" s="18" t="s">
        <v>2843</v>
      </c>
      <c r="E1255" s="19">
        <v>2.82E-46</v>
      </c>
      <c r="F1255" s="1" t="s">
        <v>2844</v>
      </c>
    </row>
    <row r="1256" spans="1:6" x14ac:dyDescent="0.25">
      <c r="A1256" s="1" t="s">
        <v>3072</v>
      </c>
      <c r="B1256" s="1" t="s">
        <v>3073</v>
      </c>
      <c r="C1256" s="1">
        <v>8</v>
      </c>
      <c r="D1256" s="18" t="s">
        <v>3074</v>
      </c>
      <c r="E1256" s="19">
        <v>2.6500000000000002E-66</v>
      </c>
      <c r="F1256" s="1" t="s">
        <v>3075</v>
      </c>
    </row>
    <row r="1257" spans="1:6" x14ac:dyDescent="0.25">
      <c r="A1257" s="1" t="s">
        <v>1793</v>
      </c>
      <c r="B1257" s="1" t="s">
        <v>3076</v>
      </c>
      <c r="C1257" s="1">
        <v>8</v>
      </c>
      <c r="D1257" s="18" t="s">
        <v>1795</v>
      </c>
      <c r="E1257" s="18">
        <v>0</v>
      </c>
      <c r="F1257" s="1" t="s">
        <v>1796</v>
      </c>
    </row>
    <row r="1258" spans="1:6" x14ac:dyDescent="0.25">
      <c r="A1258" s="1" t="s">
        <v>2683</v>
      </c>
      <c r="B1258" s="1" t="s">
        <v>3077</v>
      </c>
      <c r="C1258" s="1">
        <v>8</v>
      </c>
      <c r="D1258" s="18" t="s">
        <v>207</v>
      </c>
      <c r="E1258" s="18" t="s">
        <v>207</v>
      </c>
      <c r="F1258" s="1" t="s">
        <v>207</v>
      </c>
    </row>
    <row r="1259" spans="1:6" x14ac:dyDescent="0.25">
      <c r="A1259" s="1" t="s">
        <v>3078</v>
      </c>
      <c r="B1259" s="1" t="s">
        <v>3079</v>
      </c>
      <c r="C1259" s="1">
        <v>8</v>
      </c>
      <c r="D1259" s="18" t="s">
        <v>3080</v>
      </c>
      <c r="E1259" s="18">
        <v>0</v>
      </c>
      <c r="F1259" s="1" t="s">
        <v>3081</v>
      </c>
    </row>
    <row r="1260" spans="1:6" x14ac:dyDescent="0.25">
      <c r="A1260" s="1" t="s">
        <v>3082</v>
      </c>
      <c r="B1260" s="1" t="s">
        <v>3083</v>
      </c>
      <c r="C1260" s="1">
        <v>8</v>
      </c>
      <c r="D1260" s="18" t="s">
        <v>3084</v>
      </c>
      <c r="E1260" s="19">
        <v>6.7100000000000001E-7</v>
      </c>
      <c r="F1260" s="1" t="s">
        <v>3085</v>
      </c>
    </row>
    <row r="1261" spans="1:6" x14ac:dyDescent="0.25">
      <c r="A1261" s="1" t="s">
        <v>3086</v>
      </c>
      <c r="B1261" s="1" t="s">
        <v>3087</v>
      </c>
      <c r="C1261" s="1">
        <v>8</v>
      </c>
      <c r="D1261" s="18" t="s">
        <v>3088</v>
      </c>
      <c r="E1261" s="19">
        <v>3.3299999999999997E-11</v>
      </c>
      <c r="F1261" s="1" t="s">
        <v>3089</v>
      </c>
    </row>
    <row r="1262" spans="1:6" x14ac:dyDescent="0.25">
      <c r="A1262" s="1" t="s">
        <v>3090</v>
      </c>
      <c r="B1262" s="1" t="s">
        <v>3091</v>
      </c>
      <c r="C1262" s="1">
        <v>8</v>
      </c>
      <c r="D1262" s="18" t="s">
        <v>3092</v>
      </c>
      <c r="E1262" s="19">
        <v>4.8500000000000001E-77</v>
      </c>
      <c r="F1262" s="1" t="s">
        <v>3093</v>
      </c>
    </row>
    <row r="1263" spans="1:6" x14ac:dyDescent="0.25">
      <c r="A1263" s="1" t="s">
        <v>2700</v>
      </c>
      <c r="B1263" s="1" t="s">
        <v>3094</v>
      </c>
      <c r="C1263" s="1">
        <v>8</v>
      </c>
      <c r="D1263" s="18" t="s">
        <v>2701</v>
      </c>
      <c r="E1263" s="18">
        <v>0</v>
      </c>
      <c r="F1263" s="1" t="s">
        <v>2702</v>
      </c>
    </row>
    <row r="1264" spans="1:6" x14ac:dyDescent="0.25">
      <c r="A1264" s="1" t="s">
        <v>3095</v>
      </c>
      <c r="B1264" s="1" t="s">
        <v>3096</v>
      </c>
      <c r="C1264" s="1">
        <v>7</v>
      </c>
      <c r="D1264" s="18" t="s">
        <v>3097</v>
      </c>
      <c r="E1264" s="19">
        <v>1.03E-51</v>
      </c>
      <c r="F1264" s="1" t="s">
        <v>3098</v>
      </c>
    </row>
    <row r="1265" spans="1:6" x14ac:dyDescent="0.25">
      <c r="A1265" s="1" t="s">
        <v>3099</v>
      </c>
      <c r="B1265" s="1" t="s">
        <v>3100</v>
      </c>
      <c r="C1265" s="1">
        <v>7</v>
      </c>
      <c r="D1265" s="18" t="s">
        <v>3101</v>
      </c>
      <c r="E1265" s="19">
        <v>4.1600000000000001E-82</v>
      </c>
      <c r="F1265" s="1" t="s">
        <v>3102</v>
      </c>
    </row>
    <row r="1266" spans="1:6" x14ac:dyDescent="0.25">
      <c r="A1266" s="1" t="s">
        <v>1975</v>
      </c>
      <c r="B1266" s="1" t="s">
        <v>3103</v>
      </c>
      <c r="C1266" s="1">
        <v>7</v>
      </c>
      <c r="D1266" s="18" t="s">
        <v>1977</v>
      </c>
      <c r="E1266" s="19">
        <v>1.56E-111</v>
      </c>
      <c r="F1266" s="1" t="s">
        <v>1978</v>
      </c>
    </row>
    <row r="1267" spans="1:6" x14ac:dyDescent="0.25">
      <c r="A1267" s="1" t="s">
        <v>3104</v>
      </c>
      <c r="B1267" s="1" t="s">
        <v>3105</v>
      </c>
      <c r="C1267" s="1">
        <v>7</v>
      </c>
      <c r="D1267" s="18" t="s">
        <v>3106</v>
      </c>
      <c r="E1267" s="19">
        <v>1E-41</v>
      </c>
      <c r="F1267" s="1" t="s">
        <v>3107</v>
      </c>
    </row>
    <row r="1268" spans="1:6" x14ac:dyDescent="0.25">
      <c r="A1268" s="1" t="s">
        <v>3108</v>
      </c>
      <c r="B1268" s="1" t="s">
        <v>3109</v>
      </c>
      <c r="C1268" s="1">
        <v>7</v>
      </c>
      <c r="D1268" s="18" t="s">
        <v>3110</v>
      </c>
      <c r="E1268" s="19">
        <v>7.4199999999999997E-117</v>
      </c>
      <c r="F1268" s="1" t="s">
        <v>3111</v>
      </c>
    </row>
    <row r="1269" spans="1:6" x14ac:dyDescent="0.25">
      <c r="A1269" s="1" t="s">
        <v>3112</v>
      </c>
      <c r="B1269" s="1" t="s">
        <v>3113</v>
      </c>
      <c r="C1269" s="1">
        <v>7</v>
      </c>
      <c r="D1269" s="18" t="s">
        <v>207</v>
      </c>
      <c r="E1269" s="18" t="s">
        <v>207</v>
      </c>
      <c r="F1269" s="1" t="s">
        <v>207</v>
      </c>
    </row>
    <row r="1270" spans="1:6" x14ac:dyDescent="0.25">
      <c r="A1270" s="1" t="s">
        <v>3114</v>
      </c>
      <c r="B1270" s="1" t="s">
        <v>3115</v>
      </c>
      <c r="C1270" s="1">
        <v>7</v>
      </c>
      <c r="D1270" s="18" t="s">
        <v>207</v>
      </c>
      <c r="E1270" s="18" t="s">
        <v>207</v>
      </c>
      <c r="F1270" s="1" t="s">
        <v>207</v>
      </c>
    </row>
    <row r="1271" spans="1:6" x14ac:dyDescent="0.25">
      <c r="A1271" s="1" t="s">
        <v>3116</v>
      </c>
      <c r="B1271" s="1" t="s">
        <v>3117</v>
      </c>
      <c r="C1271" s="1">
        <v>7</v>
      </c>
      <c r="D1271" s="18" t="s">
        <v>3118</v>
      </c>
      <c r="E1271" s="19">
        <v>1.5099999999999999E-169</v>
      </c>
      <c r="F1271" s="1" t="s">
        <v>3119</v>
      </c>
    </row>
    <row r="1272" spans="1:6" x14ac:dyDescent="0.25">
      <c r="A1272" s="1" t="s">
        <v>3120</v>
      </c>
      <c r="B1272" s="1" t="s">
        <v>3121</v>
      </c>
      <c r="C1272" s="1">
        <v>7</v>
      </c>
      <c r="D1272" s="18" t="s">
        <v>3122</v>
      </c>
      <c r="E1272" s="18">
        <v>0</v>
      </c>
      <c r="F1272" s="1" t="s">
        <v>3123</v>
      </c>
    </row>
    <row r="1273" spans="1:6" x14ac:dyDescent="0.25">
      <c r="A1273" s="1" t="s">
        <v>3124</v>
      </c>
      <c r="B1273" s="1" t="s">
        <v>3125</v>
      </c>
      <c r="C1273" s="1">
        <v>7</v>
      </c>
      <c r="D1273" s="18" t="s">
        <v>3126</v>
      </c>
      <c r="E1273" s="19">
        <v>2.6900000000000001E-55</v>
      </c>
      <c r="F1273" s="1" t="s">
        <v>3127</v>
      </c>
    </row>
    <row r="1274" spans="1:6" x14ac:dyDescent="0.25">
      <c r="A1274" s="1" t="s">
        <v>3128</v>
      </c>
      <c r="B1274" s="1" t="s">
        <v>3129</v>
      </c>
      <c r="C1274" s="1">
        <v>7</v>
      </c>
      <c r="D1274" s="18" t="s">
        <v>3130</v>
      </c>
      <c r="E1274" s="19">
        <v>1.53E-65</v>
      </c>
      <c r="F1274" s="1" t="s">
        <v>3131</v>
      </c>
    </row>
    <row r="1275" spans="1:6" x14ac:dyDescent="0.25">
      <c r="A1275" s="1" t="s">
        <v>3132</v>
      </c>
      <c r="B1275" s="1" t="s">
        <v>3133</v>
      </c>
      <c r="C1275" s="1">
        <v>7</v>
      </c>
      <c r="D1275" s="18" t="s">
        <v>3134</v>
      </c>
      <c r="E1275" s="19">
        <v>7.5600000000000001E-65</v>
      </c>
      <c r="F1275" s="1" t="s">
        <v>3135</v>
      </c>
    </row>
    <row r="1276" spans="1:6" x14ac:dyDescent="0.25">
      <c r="A1276" s="1" t="s">
        <v>3136</v>
      </c>
      <c r="B1276" s="1" t="s">
        <v>3137</v>
      </c>
      <c r="C1276" s="1">
        <v>7</v>
      </c>
      <c r="D1276" s="18" t="s">
        <v>207</v>
      </c>
      <c r="E1276" s="18" t="s">
        <v>207</v>
      </c>
      <c r="F1276" s="1" t="s">
        <v>207</v>
      </c>
    </row>
    <row r="1277" spans="1:6" x14ac:dyDescent="0.25">
      <c r="A1277" s="1" t="s">
        <v>3138</v>
      </c>
      <c r="B1277" s="1" t="s">
        <v>3139</v>
      </c>
      <c r="C1277" s="1">
        <v>7</v>
      </c>
      <c r="D1277" s="18" t="s">
        <v>3140</v>
      </c>
      <c r="E1277" s="19">
        <v>1.4499999999999999E-30</v>
      </c>
      <c r="F1277" s="1" t="s">
        <v>3141</v>
      </c>
    </row>
    <row r="1278" spans="1:6" x14ac:dyDescent="0.25">
      <c r="A1278" s="1" t="s">
        <v>3142</v>
      </c>
      <c r="B1278" s="1" t="s">
        <v>3143</v>
      </c>
      <c r="C1278" s="1">
        <v>7</v>
      </c>
      <c r="D1278" s="18" t="s">
        <v>3144</v>
      </c>
      <c r="E1278" s="19">
        <v>2.5199999999999999E-173</v>
      </c>
      <c r="F1278" s="1" t="s">
        <v>3145</v>
      </c>
    </row>
    <row r="1279" spans="1:6" x14ac:dyDescent="0.25">
      <c r="A1279" s="1" t="s">
        <v>3146</v>
      </c>
      <c r="B1279" s="1" t="s">
        <v>3147</v>
      </c>
      <c r="C1279" s="1">
        <v>7</v>
      </c>
      <c r="D1279" s="18" t="s">
        <v>3148</v>
      </c>
      <c r="E1279" s="19">
        <v>4.88E-97</v>
      </c>
      <c r="F1279" s="1" t="s">
        <v>3149</v>
      </c>
    </row>
    <row r="1280" spans="1:6" x14ac:dyDescent="0.25">
      <c r="A1280" s="1" t="s">
        <v>3150</v>
      </c>
      <c r="B1280" s="1" t="s">
        <v>3133</v>
      </c>
      <c r="C1280" s="1">
        <v>7</v>
      </c>
      <c r="D1280" s="18" t="s">
        <v>3151</v>
      </c>
      <c r="E1280" s="19">
        <v>1.5400000000000001E-124</v>
      </c>
      <c r="F1280" s="1" t="s">
        <v>3152</v>
      </c>
    </row>
    <row r="1281" spans="1:6" x14ac:dyDescent="0.25">
      <c r="A1281" s="1" t="s">
        <v>3153</v>
      </c>
      <c r="B1281" s="1" t="s">
        <v>3154</v>
      </c>
      <c r="C1281" s="1">
        <v>7</v>
      </c>
      <c r="D1281" s="18" t="s">
        <v>3155</v>
      </c>
      <c r="E1281" s="19">
        <v>7.2799999999999995E-29</v>
      </c>
      <c r="F1281" s="1" t="s">
        <v>3156</v>
      </c>
    </row>
    <row r="1282" spans="1:6" x14ac:dyDescent="0.25">
      <c r="A1282" s="1" t="s">
        <v>3157</v>
      </c>
      <c r="B1282" s="1" t="s">
        <v>3158</v>
      </c>
      <c r="C1282" s="1">
        <v>7</v>
      </c>
      <c r="D1282" s="18" t="s">
        <v>3159</v>
      </c>
      <c r="E1282" s="19">
        <v>1.26E-75</v>
      </c>
      <c r="F1282" s="1" t="s">
        <v>3160</v>
      </c>
    </row>
    <row r="1283" spans="1:6" x14ac:dyDescent="0.25">
      <c r="A1283" s="1" t="s">
        <v>327</v>
      </c>
      <c r="B1283" s="1" t="s">
        <v>3161</v>
      </c>
      <c r="C1283" s="1">
        <v>7</v>
      </c>
      <c r="D1283" s="18" t="s">
        <v>328</v>
      </c>
      <c r="E1283" s="19">
        <v>2.2300000000000001E-44</v>
      </c>
      <c r="F1283" s="1" t="s">
        <v>329</v>
      </c>
    </row>
    <row r="1284" spans="1:6" x14ac:dyDescent="0.25">
      <c r="A1284" s="1" t="s">
        <v>3162</v>
      </c>
      <c r="B1284" s="1" t="s">
        <v>3163</v>
      </c>
      <c r="C1284" s="1">
        <v>7</v>
      </c>
      <c r="D1284" s="18" t="s">
        <v>3164</v>
      </c>
      <c r="E1284" s="19">
        <v>9.2499999999999995E-107</v>
      </c>
      <c r="F1284" s="1" t="s">
        <v>3165</v>
      </c>
    </row>
    <row r="1285" spans="1:6" x14ac:dyDescent="0.25">
      <c r="A1285" s="1" t="s">
        <v>3166</v>
      </c>
      <c r="B1285" s="1" t="s">
        <v>3167</v>
      </c>
      <c r="C1285" s="1">
        <v>6</v>
      </c>
      <c r="D1285" s="18" t="s">
        <v>3168</v>
      </c>
      <c r="E1285" s="19">
        <v>4.1599999999999999E-160</v>
      </c>
      <c r="F1285" s="1" t="s">
        <v>3169</v>
      </c>
    </row>
    <row r="1286" spans="1:6" x14ac:dyDescent="0.25">
      <c r="A1286" s="1" t="s">
        <v>3170</v>
      </c>
      <c r="B1286" s="1" t="s">
        <v>3171</v>
      </c>
      <c r="C1286" s="1">
        <v>6</v>
      </c>
      <c r="D1286" s="18" t="s">
        <v>3172</v>
      </c>
      <c r="E1286" s="19">
        <v>2.3100000000000001E-31</v>
      </c>
      <c r="F1286" s="1" t="s">
        <v>3173</v>
      </c>
    </row>
    <row r="1287" spans="1:6" x14ac:dyDescent="0.25">
      <c r="A1287" s="1" t="s">
        <v>3174</v>
      </c>
      <c r="B1287" s="1" t="s">
        <v>3175</v>
      </c>
      <c r="C1287" s="1">
        <v>6</v>
      </c>
      <c r="D1287" s="18" t="s">
        <v>3176</v>
      </c>
      <c r="E1287" s="19">
        <v>2.6700000000000001E-93</v>
      </c>
      <c r="F1287" s="1" t="s">
        <v>3177</v>
      </c>
    </row>
    <row r="1288" spans="1:6" x14ac:dyDescent="0.25">
      <c r="A1288" s="1" t="s">
        <v>2731</v>
      </c>
      <c r="B1288" s="1" t="s">
        <v>3178</v>
      </c>
      <c r="C1288" s="1">
        <v>6</v>
      </c>
      <c r="D1288" s="18" t="s">
        <v>2732</v>
      </c>
      <c r="E1288" s="18">
        <v>0</v>
      </c>
      <c r="F1288" s="1" t="s">
        <v>2733</v>
      </c>
    </row>
    <row r="1289" spans="1:6" x14ac:dyDescent="0.25">
      <c r="A1289" s="1" t="s">
        <v>3179</v>
      </c>
      <c r="B1289" s="1" t="s">
        <v>3180</v>
      </c>
      <c r="C1289" s="1">
        <v>6</v>
      </c>
      <c r="D1289" s="18" t="s">
        <v>207</v>
      </c>
      <c r="E1289" s="18" t="s">
        <v>207</v>
      </c>
      <c r="F1289" s="1" t="s">
        <v>207</v>
      </c>
    </row>
    <row r="1290" spans="1:6" x14ac:dyDescent="0.25">
      <c r="A1290" s="1" t="s">
        <v>3181</v>
      </c>
      <c r="B1290" s="1" t="s">
        <v>3182</v>
      </c>
      <c r="C1290" s="1">
        <v>6</v>
      </c>
      <c r="D1290" s="18" t="s">
        <v>3183</v>
      </c>
      <c r="E1290" s="19">
        <v>1.8799999999999999E-29</v>
      </c>
      <c r="F1290" s="1" t="s">
        <v>3184</v>
      </c>
    </row>
    <row r="1291" spans="1:6" x14ac:dyDescent="0.25">
      <c r="A1291" s="1" t="s">
        <v>3185</v>
      </c>
      <c r="B1291" s="1" t="s">
        <v>3186</v>
      </c>
      <c r="C1291" s="1">
        <v>6</v>
      </c>
      <c r="D1291" s="18" t="s">
        <v>3187</v>
      </c>
      <c r="E1291" s="19">
        <v>7.6299999999999999E-21</v>
      </c>
      <c r="F1291" s="1" t="s">
        <v>3188</v>
      </c>
    </row>
    <row r="1292" spans="1:6" x14ac:dyDescent="0.25">
      <c r="A1292" s="1" t="s">
        <v>3189</v>
      </c>
      <c r="B1292" s="1" t="s">
        <v>3190</v>
      </c>
      <c r="C1292" s="1">
        <v>6</v>
      </c>
      <c r="D1292" s="18" t="s">
        <v>3191</v>
      </c>
      <c r="E1292" s="19">
        <v>8.9600000000000006E-11</v>
      </c>
      <c r="F1292" s="1" t="s">
        <v>3192</v>
      </c>
    </row>
    <row r="1293" spans="1:6" x14ac:dyDescent="0.25">
      <c r="A1293" s="1" t="s">
        <v>3193</v>
      </c>
      <c r="B1293" s="1" t="s">
        <v>3194</v>
      </c>
      <c r="C1293" s="1">
        <v>6</v>
      </c>
      <c r="D1293" s="18" t="s">
        <v>3195</v>
      </c>
      <c r="E1293" s="19">
        <v>6.2999999999999997E-131</v>
      </c>
      <c r="F1293" s="1" t="s">
        <v>3196</v>
      </c>
    </row>
    <row r="1294" spans="1:6" x14ac:dyDescent="0.25">
      <c r="A1294" s="1" t="s">
        <v>3197</v>
      </c>
      <c r="B1294" s="1" t="s">
        <v>3198</v>
      </c>
      <c r="C1294" s="1">
        <v>6</v>
      </c>
      <c r="D1294" s="18" t="s">
        <v>3199</v>
      </c>
      <c r="E1294" s="19">
        <v>1.1000000000000001E-53</v>
      </c>
      <c r="F1294" s="1" t="s">
        <v>3200</v>
      </c>
    </row>
    <row r="1295" spans="1:6" x14ac:dyDescent="0.25">
      <c r="A1295" s="1" t="s">
        <v>3201</v>
      </c>
      <c r="B1295" s="1" t="s">
        <v>3202</v>
      </c>
      <c r="C1295" s="1">
        <v>6</v>
      </c>
      <c r="D1295" s="18" t="s">
        <v>3203</v>
      </c>
      <c r="E1295" s="19">
        <v>8.0600000000000004E-36</v>
      </c>
      <c r="F1295" s="1" t="s">
        <v>1328</v>
      </c>
    </row>
    <row r="1296" spans="1:6" x14ac:dyDescent="0.25">
      <c r="A1296" s="1" t="s">
        <v>3204</v>
      </c>
      <c r="B1296" s="1" t="s">
        <v>3205</v>
      </c>
      <c r="C1296" s="1">
        <v>6</v>
      </c>
      <c r="D1296" s="18" t="s">
        <v>3206</v>
      </c>
      <c r="E1296" s="19">
        <v>4.2699999999999997E-53</v>
      </c>
      <c r="F1296" s="1" t="s">
        <v>3207</v>
      </c>
    </row>
    <row r="1297" spans="1:6" x14ac:dyDescent="0.25">
      <c r="A1297" s="1" t="s">
        <v>3208</v>
      </c>
      <c r="B1297" s="1" t="s">
        <v>3209</v>
      </c>
      <c r="C1297" s="1">
        <v>6</v>
      </c>
      <c r="D1297" s="18" t="s">
        <v>3210</v>
      </c>
      <c r="E1297" s="19">
        <v>5.4799999999999999E-19</v>
      </c>
      <c r="F1297" s="1" t="s">
        <v>3211</v>
      </c>
    </row>
    <row r="1298" spans="1:6" x14ac:dyDescent="0.25">
      <c r="A1298" s="1" t="s">
        <v>3212</v>
      </c>
      <c r="B1298" s="1" t="s">
        <v>3213</v>
      </c>
      <c r="C1298" s="1">
        <v>6</v>
      </c>
      <c r="D1298" s="18" t="s">
        <v>3214</v>
      </c>
      <c r="E1298" s="19">
        <v>6.3700000000000001E-82</v>
      </c>
      <c r="F1298" s="1" t="s">
        <v>3215</v>
      </c>
    </row>
    <row r="1299" spans="1:6" x14ac:dyDescent="0.25">
      <c r="A1299" s="1" t="s">
        <v>3216</v>
      </c>
      <c r="B1299" s="1" t="s">
        <v>3217</v>
      </c>
      <c r="C1299" s="1">
        <v>6</v>
      </c>
      <c r="D1299" s="18" t="s">
        <v>3218</v>
      </c>
      <c r="E1299" s="19">
        <v>2.1000000000000001E-21</v>
      </c>
      <c r="F1299" s="1" t="s">
        <v>3219</v>
      </c>
    </row>
    <row r="1300" spans="1:6" x14ac:dyDescent="0.25">
      <c r="A1300" s="1" t="s">
        <v>3220</v>
      </c>
      <c r="B1300" s="1" t="s">
        <v>3221</v>
      </c>
      <c r="C1300" s="1">
        <v>6</v>
      </c>
      <c r="D1300" s="18" t="s">
        <v>3222</v>
      </c>
      <c r="E1300" s="18">
        <v>3.2000000000000001E-2</v>
      </c>
      <c r="F1300" s="1" t="s">
        <v>3223</v>
      </c>
    </row>
    <row r="1301" spans="1:6" x14ac:dyDescent="0.25">
      <c r="A1301" s="1" t="s">
        <v>1542</v>
      </c>
      <c r="B1301" s="1" t="s">
        <v>3224</v>
      </c>
      <c r="C1301" s="1">
        <v>6</v>
      </c>
      <c r="D1301" s="18" t="s">
        <v>1544</v>
      </c>
      <c r="E1301" s="19">
        <v>1.38E-60</v>
      </c>
      <c r="F1301" s="1" t="s">
        <v>415</v>
      </c>
    </row>
    <row r="1302" spans="1:6" x14ac:dyDescent="0.25">
      <c r="A1302" s="1" t="s">
        <v>3225</v>
      </c>
      <c r="B1302" s="1" t="s">
        <v>3226</v>
      </c>
      <c r="C1302" s="1">
        <v>6</v>
      </c>
      <c r="D1302" s="18" t="s">
        <v>3227</v>
      </c>
      <c r="E1302" s="18">
        <v>0</v>
      </c>
      <c r="F1302" s="1" t="s">
        <v>3228</v>
      </c>
    </row>
    <row r="1303" spans="1:6" x14ac:dyDescent="0.25">
      <c r="A1303" s="1" t="s">
        <v>3229</v>
      </c>
      <c r="B1303" s="1" t="s">
        <v>3230</v>
      </c>
      <c r="C1303" s="1">
        <v>6</v>
      </c>
      <c r="D1303" s="18" t="s">
        <v>3231</v>
      </c>
      <c r="E1303" s="19">
        <v>1.9199999999999999E-73</v>
      </c>
      <c r="F1303" s="1" t="s">
        <v>3232</v>
      </c>
    </row>
    <row r="1304" spans="1:6" x14ac:dyDescent="0.25">
      <c r="A1304" s="1" t="s">
        <v>3233</v>
      </c>
      <c r="B1304" s="1" t="s">
        <v>3234</v>
      </c>
      <c r="C1304" s="1">
        <v>6</v>
      </c>
      <c r="D1304" s="18" t="s">
        <v>207</v>
      </c>
      <c r="E1304" s="18" t="s">
        <v>207</v>
      </c>
      <c r="F1304" s="1" t="s">
        <v>207</v>
      </c>
    </row>
    <row r="1305" spans="1:6" x14ac:dyDescent="0.25">
      <c r="A1305" s="1" t="s">
        <v>3235</v>
      </c>
      <c r="B1305" s="1" t="s">
        <v>3205</v>
      </c>
      <c r="C1305" s="1">
        <v>6</v>
      </c>
      <c r="D1305" s="18" t="s">
        <v>3236</v>
      </c>
      <c r="E1305" s="19">
        <v>5.1599999999999999E-60</v>
      </c>
      <c r="F1305" s="1" t="s">
        <v>3237</v>
      </c>
    </row>
    <row r="1306" spans="1:6" x14ac:dyDescent="0.25">
      <c r="A1306" s="1" t="s">
        <v>3238</v>
      </c>
      <c r="B1306" s="1" t="s">
        <v>3239</v>
      </c>
      <c r="C1306" s="1">
        <v>6</v>
      </c>
      <c r="D1306" s="18" t="s">
        <v>1031</v>
      </c>
      <c r="E1306" s="18">
        <v>0</v>
      </c>
      <c r="F1306" s="1" t="s">
        <v>1032</v>
      </c>
    </row>
    <row r="1307" spans="1:6" x14ac:dyDescent="0.25">
      <c r="A1307" s="1" t="s">
        <v>3240</v>
      </c>
      <c r="B1307" s="1" t="s">
        <v>3241</v>
      </c>
      <c r="C1307" s="1">
        <v>6</v>
      </c>
      <c r="D1307" s="18" t="s">
        <v>3242</v>
      </c>
      <c r="E1307" s="19">
        <v>3.6199999999999997E-27</v>
      </c>
      <c r="F1307" s="1" t="s">
        <v>3243</v>
      </c>
    </row>
    <row r="1308" spans="1:6" x14ac:dyDescent="0.25">
      <c r="A1308" s="1" t="s">
        <v>3244</v>
      </c>
      <c r="B1308" s="1" t="s">
        <v>3190</v>
      </c>
      <c r="C1308" s="1">
        <v>6</v>
      </c>
      <c r="D1308" s="18" t="s">
        <v>3245</v>
      </c>
      <c r="E1308" s="19">
        <v>3.7599999999999998E-50</v>
      </c>
      <c r="F1308" s="1" t="s">
        <v>3246</v>
      </c>
    </row>
    <row r="1309" spans="1:6" x14ac:dyDescent="0.25">
      <c r="A1309" s="1" t="s">
        <v>3247</v>
      </c>
      <c r="B1309" s="1" t="s">
        <v>3175</v>
      </c>
      <c r="C1309" s="1">
        <v>6</v>
      </c>
      <c r="D1309" s="18" t="s">
        <v>3248</v>
      </c>
      <c r="E1309" s="19">
        <v>1.23E-64</v>
      </c>
      <c r="F1309" s="1" t="s">
        <v>3249</v>
      </c>
    </row>
    <row r="1310" spans="1:6" x14ac:dyDescent="0.25">
      <c r="A1310" s="1" t="s">
        <v>2379</v>
      </c>
      <c r="B1310" s="1" t="s">
        <v>3250</v>
      </c>
      <c r="C1310" s="1">
        <v>6</v>
      </c>
      <c r="D1310" s="18" t="s">
        <v>2380</v>
      </c>
      <c r="E1310" s="18">
        <v>0</v>
      </c>
      <c r="F1310" s="1" t="s">
        <v>2381</v>
      </c>
    </row>
    <row r="1311" spans="1:6" x14ac:dyDescent="0.25">
      <c r="A1311" s="1" t="s">
        <v>3251</v>
      </c>
      <c r="B1311" s="1" t="s">
        <v>3190</v>
      </c>
      <c r="C1311" s="1">
        <v>6</v>
      </c>
      <c r="D1311" s="18" t="s">
        <v>3252</v>
      </c>
      <c r="E1311" s="19">
        <v>1.46E-6</v>
      </c>
      <c r="F1311" s="1" t="s">
        <v>3253</v>
      </c>
    </row>
    <row r="1312" spans="1:6" x14ac:dyDescent="0.25">
      <c r="A1312" s="1" t="s">
        <v>3254</v>
      </c>
      <c r="B1312" s="1" t="s">
        <v>3255</v>
      </c>
      <c r="C1312" s="1">
        <v>5</v>
      </c>
      <c r="D1312" s="18" t="s">
        <v>3256</v>
      </c>
      <c r="E1312" s="19">
        <v>5.2699999999999998E-76</v>
      </c>
      <c r="F1312" s="1" t="s">
        <v>3257</v>
      </c>
    </row>
    <row r="1313" spans="1:6" x14ac:dyDescent="0.25">
      <c r="A1313" s="1" t="s">
        <v>3258</v>
      </c>
      <c r="B1313" s="1" t="s">
        <v>3259</v>
      </c>
      <c r="C1313" s="1">
        <v>5</v>
      </c>
      <c r="D1313" s="18" t="s">
        <v>3260</v>
      </c>
      <c r="E1313" s="18">
        <v>0</v>
      </c>
      <c r="F1313" s="1" t="s">
        <v>3261</v>
      </c>
    </row>
    <row r="1314" spans="1:6" x14ac:dyDescent="0.25">
      <c r="A1314" s="1" t="s">
        <v>3262</v>
      </c>
      <c r="B1314" s="1" t="s">
        <v>3263</v>
      </c>
      <c r="C1314" s="1">
        <v>5</v>
      </c>
      <c r="D1314" s="18" t="s">
        <v>3264</v>
      </c>
      <c r="E1314" s="19">
        <v>5.7399999999999998E-83</v>
      </c>
      <c r="F1314" s="1" t="s">
        <v>3265</v>
      </c>
    </row>
    <row r="1315" spans="1:6" x14ac:dyDescent="0.25">
      <c r="A1315" s="1" t="s">
        <v>3266</v>
      </c>
      <c r="B1315" s="1" t="s">
        <v>3267</v>
      </c>
      <c r="C1315" s="1">
        <v>5</v>
      </c>
      <c r="D1315" s="18" t="s">
        <v>3268</v>
      </c>
      <c r="E1315" s="18">
        <v>1E-3</v>
      </c>
      <c r="F1315" s="1" t="s">
        <v>3269</v>
      </c>
    </row>
    <row r="1316" spans="1:6" x14ac:dyDescent="0.25">
      <c r="A1316" s="1" t="s">
        <v>2792</v>
      </c>
      <c r="B1316" s="1" t="s">
        <v>3270</v>
      </c>
      <c r="C1316" s="1">
        <v>5</v>
      </c>
      <c r="D1316" s="18" t="s">
        <v>2793</v>
      </c>
      <c r="E1316" s="19">
        <v>1.1099999999999999E-148</v>
      </c>
      <c r="F1316" s="1" t="s">
        <v>2794</v>
      </c>
    </row>
    <row r="1317" spans="1:6" x14ac:dyDescent="0.25">
      <c r="A1317" s="1" t="s">
        <v>3271</v>
      </c>
      <c r="B1317" s="1" t="s">
        <v>3272</v>
      </c>
      <c r="C1317" s="1">
        <v>5</v>
      </c>
      <c r="D1317" s="18" t="s">
        <v>3273</v>
      </c>
      <c r="E1317" s="19">
        <v>4.76E-47</v>
      </c>
      <c r="F1317" s="1" t="s">
        <v>3274</v>
      </c>
    </row>
    <row r="1318" spans="1:6" x14ac:dyDescent="0.25">
      <c r="A1318" s="1" t="s">
        <v>1565</v>
      </c>
      <c r="B1318" s="1" t="s">
        <v>3275</v>
      </c>
      <c r="C1318" s="1">
        <v>5</v>
      </c>
      <c r="D1318" s="18" t="s">
        <v>1567</v>
      </c>
      <c r="E1318" s="19">
        <v>4.3399999999999997E-12</v>
      </c>
      <c r="F1318" s="1" t="s">
        <v>1568</v>
      </c>
    </row>
    <row r="1319" spans="1:6" x14ac:dyDescent="0.25">
      <c r="A1319" s="1" t="s">
        <v>3276</v>
      </c>
      <c r="B1319" s="1" t="s">
        <v>3277</v>
      </c>
      <c r="C1319" s="1">
        <v>5</v>
      </c>
      <c r="D1319" s="18" t="s">
        <v>3278</v>
      </c>
      <c r="E1319" s="19">
        <v>2.6299999999999999E-31</v>
      </c>
      <c r="F1319" s="1" t="s">
        <v>3279</v>
      </c>
    </row>
    <row r="1320" spans="1:6" x14ac:dyDescent="0.25">
      <c r="A1320" s="1" t="s">
        <v>3280</v>
      </c>
      <c r="B1320" s="1" t="s">
        <v>3277</v>
      </c>
      <c r="C1320" s="1">
        <v>5</v>
      </c>
      <c r="D1320" s="18" t="s">
        <v>207</v>
      </c>
      <c r="E1320" s="18" t="s">
        <v>207</v>
      </c>
      <c r="F1320" s="1" t="s">
        <v>207</v>
      </c>
    </row>
    <row r="1321" spans="1:6" x14ac:dyDescent="0.25">
      <c r="A1321" s="1" t="s">
        <v>3281</v>
      </c>
      <c r="B1321" s="1" t="s">
        <v>3282</v>
      </c>
      <c r="C1321" s="1">
        <v>5</v>
      </c>
      <c r="D1321" s="18" t="s">
        <v>3283</v>
      </c>
      <c r="E1321" s="19">
        <v>8.6600000000000002E-108</v>
      </c>
      <c r="F1321" s="1" t="s">
        <v>3284</v>
      </c>
    </row>
    <row r="1322" spans="1:6" x14ac:dyDescent="0.25">
      <c r="A1322" s="1" t="s">
        <v>3285</v>
      </c>
      <c r="B1322" s="1" t="s">
        <v>3272</v>
      </c>
      <c r="C1322" s="1">
        <v>5</v>
      </c>
      <c r="D1322" s="18" t="s">
        <v>3286</v>
      </c>
      <c r="E1322" s="19">
        <v>3.5399999999999997E-58</v>
      </c>
      <c r="F1322" s="1" t="s">
        <v>3287</v>
      </c>
    </row>
    <row r="1323" spans="1:6" x14ac:dyDescent="0.25">
      <c r="A1323" s="1" t="s">
        <v>3288</v>
      </c>
      <c r="B1323" s="1" t="s">
        <v>3289</v>
      </c>
      <c r="C1323" s="1">
        <v>5</v>
      </c>
      <c r="D1323" s="18" t="s">
        <v>3290</v>
      </c>
      <c r="E1323" s="19">
        <v>2.96E-18</v>
      </c>
      <c r="F1323" s="1" t="s">
        <v>3291</v>
      </c>
    </row>
    <row r="1324" spans="1:6" x14ac:dyDescent="0.25">
      <c r="A1324" s="1" t="s">
        <v>3292</v>
      </c>
      <c r="B1324" s="1" t="s">
        <v>3293</v>
      </c>
      <c r="C1324" s="1">
        <v>5</v>
      </c>
      <c r="D1324" s="18" t="s">
        <v>3294</v>
      </c>
      <c r="E1324" s="19">
        <v>4.78E-125</v>
      </c>
      <c r="F1324" s="1" t="s">
        <v>3295</v>
      </c>
    </row>
    <row r="1325" spans="1:6" x14ac:dyDescent="0.25">
      <c r="A1325" s="1" t="s">
        <v>3296</v>
      </c>
      <c r="B1325" s="1" t="s">
        <v>3297</v>
      </c>
      <c r="C1325" s="1">
        <v>5</v>
      </c>
      <c r="D1325" s="18" t="s">
        <v>3298</v>
      </c>
      <c r="E1325" s="19">
        <v>2.4599999999999999E-42</v>
      </c>
      <c r="F1325" s="1" t="s">
        <v>3299</v>
      </c>
    </row>
    <row r="1326" spans="1:6" x14ac:dyDescent="0.25">
      <c r="A1326" s="1" t="s">
        <v>3300</v>
      </c>
      <c r="B1326" s="1" t="s">
        <v>3301</v>
      </c>
      <c r="C1326" s="1">
        <v>5</v>
      </c>
      <c r="D1326" s="18" t="s">
        <v>3302</v>
      </c>
      <c r="E1326" s="19">
        <v>5.6900000000000004E-65</v>
      </c>
      <c r="F1326" s="1" t="s">
        <v>3303</v>
      </c>
    </row>
    <row r="1327" spans="1:6" x14ac:dyDescent="0.25">
      <c r="A1327" s="1" t="s">
        <v>3304</v>
      </c>
      <c r="B1327" s="1" t="s">
        <v>3305</v>
      </c>
      <c r="C1327" s="1">
        <v>5</v>
      </c>
      <c r="D1327" s="18" t="s">
        <v>3306</v>
      </c>
      <c r="E1327" s="18">
        <v>0</v>
      </c>
      <c r="F1327" s="1" t="s">
        <v>3307</v>
      </c>
    </row>
    <row r="1328" spans="1:6" x14ac:dyDescent="0.25">
      <c r="A1328" s="1" t="s">
        <v>3308</v>
      </c>
      <c r="B1328" s="1" t="s">
        <v>3309</v>
      </c>
      <c r="C1328" s="1">
        <v>5</v>
      </c>
      <c r="D1328" s="18" t="s">
        <v>3310</v>
      </c>
      <c r="E1328" s="18">
        <v>0</v>
      </c>
      <c r="F1328" s="1" t="s">
        <v>3311</v>
      </c>
    </row>
    <row r="1329" spans="1:6" x14ac:dyDescent="0.25">
      <c r="A1329" s="1" t="s">
        <v>3312</v>
      </c>
      <c r="B1329" s="1" t="s">
        <v>3313</v>
      </c>
      <c r="C1329" s="1">
        <v>5</v>
      </c>
      <c r="D1329" s="18" t="s">
        <v>207</v>
      </c>
      <c r="E1329" s="18" t="s">
        <v>207</v>
      </c>
      <c r="F1329" s="1" t="s">
        <v>207</v>
      </c>
    </row>
    <row r="1330" spans="1:6" x14ac:dyDescent="0.25">
      <c r="A1330" s="1" t="s">
        <v>3314</v>
      </c>
      <c r="B1330" s="1" t="s">
        <v>3263</v>
      </c>
      <c r="C1330" s="1">
        <v>5</v>
      </c>
      <c r="D1330" s="18" t="s">
        <v>3315</v>
      </c>
      <c r="E1330" s="19">
        <v>2.3999999999999999E-116</v>
      </c>
      <c r="F1330" s="1" t="s">
        <v>3316</v>
      </c>
    </row>
    <row r="1331" spans="1:6" x14ac:dyDescent="0.25">
      <c r="A1331" s="1" t="s">
        <v>3317</v>
      </c>
      <c r="B1331" s="1" t="s">
        <v>3318</v>
      </c>
      <c r="C1331" s="1">
        <v>5</v>
      </c>
      <c r="D1331" s="18" t="s">
        <v>3319</v>
      </c>
      <c r="E1331" s="19">
        <v>1.0400000000000001E-90</v>
      </c>
      <c r="F1331" s="1" t="s">
        <v>3320</v>
      </c>
    </row>
    <row r="1332" spans="1:6" x14ac:dyDescent="0.25">
      <c r="A1332" s="1" t="s">
        <v>3321</v>
      </c>
      <c r="B1332" s="1" t="s">
        <v>3322</v>
      </c>
      <c r="C1332" s="1">
        <v>5</v>
      </c>
      <c r="D1332" s="18" t="s">
        <v>3323</v>
      </c>
      <c r="E1332" s="19">
        <v>1.1899999999999999E-20</v>
      </c>
      <c r="F1332" s="1" t="s">
        <v>3324</v>
      </c>
    </row>
    <row r="1333" spans="1:6" x14ac:dyDescent="0.25">
      <c r="A1333" s="1" t="s">
        <v>3325</v>
      </c>
      <c r="B1333" s="1" t="s">
        <v>3326</v>
      </c>
      <c r="C1333" s="1">
        <v>5</v>
      </c>
      <c r="D1333" s="18" t="s">
        <v>3327</v>
      </c>
      <c r="E1333" s="19">
        <v>9.5699999999999994E-124</v>
      </c>
      <c r="F1333" s="1" t="s">
        <v>3328</v>
      </c>
    </row>
    <row r="1334" spans="1:6" x14ac:dyDescent="0.25">
      <c r="A1334" s="1" t="s">
        <v>3329</v>
      </c>
      <c r="B1334" s="1" t="s">
        <v>3301</v>
      </c>
      <c r="C1334" s="1">
        <v>5</v>
      </c>
      <c r="D1334" s="18" t="s">
        <v>3330</v>
      </c>
      <c r="E1334" s="19">
        <v>3.0600000000000003E-67</v>
      </c>
      <c r="F1334" s="1" t="s">
        <v>3331</v>
      </c>
    </row>
    <row r="1335" spans="1:6" x14ac:dyDescent="0.25">
      <c r="A1335" s="1" t="s">
        <v>3332</v>
      </c>
      <c r="B1335" s="1" t="s">
        <v>3301</v>
      </c>
      <c r="C1335" s="1">
        <v>5</v>
      </c>
      <c r="D1335" s="18" t="s">
        <v>3333</v>
      </c>
      <c r="E1335" s="19">
        <v>1.5399999999999999E-16</v>
      </c>
      <c r="F1335" s="1" t="s">
        <v>3334</v>
      </c>
    </row>
    <row r="1336" spans="1:6" x14ac:dyDescent="0.25">
      <c r="A1336" s="1" t="s">
        <v>3335</v>
      </c>
      <c r="B1336" s="1" t="s">
        <v>3277</v>
      </c>
      <c r="C1336" s="1">
        <v>5</v>
      </c>
      <c r="D1336" s="18" t="s">
        <v>3336</v>
      </c>
      <c r="E1336" s="19">
        <v>1.0400000000000001E-49</v>
      </c>
      <c r="F1336" s="1" t="s">
        <v>3337</v>
      </c>
    </row>
    <row r="1337" spans="1:6" x14ac:dyDescent="0.25">
      <c r="A1337" s="1" t="s">
        <v>3338</v>
      </c>
      <c r="B1337" s="1" t="s">
        <v>3339</v>
      </c>
      <c r="C1337" s="1">
        <v>5</v>
      </c>
      <c r="D1337" s="18" t="s">
        <v>3340</v>
      </c>
      <c r="E1337" s="19">
        <v>1.3700000000000001E-42</v>
      </c>
      <c r="F1337" s="1" t="s">
        <v>3341</v>
      </c>
    </row>
    <row r="1338" spans="1:6" x14ac:dyDescent="0.25">
      <c r="A1338" s="1" t="s">
        <v>3342</v>
      </c>
      <c r="B1338" s="1" t="s">
        <v>3343</v>
      </c>
      <c r="C1338" s="1">
        <v>5</v>
      </c>
      <c r="D1338" s="18" t="s">
        <v>3344</v>
      </c>
      <c r="E1338" s="19">
        <v>1.53E-76</v>
      </c>
      <c r="F1338" s="1" t="s">
        <v>3345</v>
      </c>
    </row>
    <row r="1339" spans="1:6" x14ac:dyDescent="0.25">
      <c r="A1339" s="1" t="s">
        <v>3346</v>
      </c>
      <c r="B1339" s="1" t="s">
        <v>3305</v>
      </c>
      <c r="C1339" s="1">
        <v>5</v>
      </c>
      <c r="D1339" s="18" t="s">
        <v>3347</v>
      </c>
      <c r="E1339" s="19">
        <v>1.61E-112</v>
      </c>
      <c r="F1339" s="1" t="s">
        <v>3348</v>
      </c>
    </row>
    <row r="1340" spans="1:6" x14ac:dyDescent="0.25">
      <c r="A1340" s="1" t="s">
        <v>3349</v>
      </c>
      <c r="B1340" s="1" t="s">
        <v>3350</v>
      </c>
      <c r="C1340" s="1">
        <v>5</v>
      </c>
      <c r="D1340" s="18" t="s">
        <v>3351</v>
      </c>
      <c r="E1340" s="19">
        <v>9.4100000000000008E-78</v>
      </c>
      <c r="F1340" s="1" t="s">
        <v>3352</v>
      </c>
    </row>
    <row r="1341" spans="1:6" x14ac:dyDescent="0.25">
      <c r="A1341" s="1" t="s">
        <v>3353</v>
      </c>
      <c r="B1341" s="1" t="s">
        <v>3354</v>
      </c>
      <c r="C1341" s="1">
        <v>5</v>
      </c>
      <c r="D1341" s="18" t="s">
        <v>3355</v>
      </c>
      <c r="E1341" s="19">
        <v>5.9900000000000002E-117</v>
      </c>
      <c r="F1341" s="1" t="s">
        <v>3356</v>
      </c>
    </row>
    <row r="1342" spans="1:6" x14ac:dyDescent="0.25">
      <c r="A1342" s="1" t="s">
        <v>3357</v>
      </c>
      <c r="B1342" s="1" t="s">
        <v>3358</v>
      </c>
      <c r="C1342" s="1">
        <v>5</v>
      </c>
      <c r="D1342" s="18" t="s">
        <v>3359</v>
      </c>
      <c r="E1342" s="19">
        <v>1.1E-54</v>
      </c>
      <c r="F1342" s="1" t="s">
        <v>3360</v>
      </c>
    </row>
    <row r="1343" spans="1:6" x14ac:dyDescent="0.25">
      <c r="A1343" s="1" t="s">
        <v>2814</v>
      </c>
      <c r="B1343" s="1" t="s">
        <v>3361</v>
      </c>
      <c r="C1343" s="1">
        <v>5</v>
      </c>
      <c r="D1343" s="18" t="s">
        <v>2815</v>
      </c>
      <c r="E1343" s="19">
        <v>1.1E-109</v>
      </c>
      <c r="F1343" s="1" t="s">
        <v>2816</v>
      </c>
    </row>
    <row r="1344" spans="1:6" x14ac:dyDescent="0.25">
      <c r="A1344" s="1" t="s">
        <v>3362</v>
      </c>
      <c r="B1344" s="1" t="s">
        <v>3363</v>
      </c>
      <c r="C1344" s="1">
        <v>5</v>
      </c>
      <c r="D1344" s="18" t="s">
        <v>3364</v>
      </c>
      <c r="E1344" s="19">
        <v>2.3599999999999999E-50</v>
      </c>
      <c r="F1344" s="1" t="s">
        <v>3365</v>
      </c>
    </row>
    <row r="1345" spans="1:6" x14ac:dyDescent="0.25">
      <c r="A1345" s="1" t="s">
        <v>3366</v>
      </c>
      <c r="B1345" s="1" t="s">
        <v>3367</v>
      </c>
      <c r="C1345" s="1">
        <v>5</v>
      </c>
      <c r="D1345" s="18" t="s">
        <v>207</v>
      </c>
      <c r="E1345" s="18" t="s">
        <v>207</v>
      </c>
      <c r="F1345" s="1" t="s">
        <v>207</v>
      </c>
    </row>
    <row r="1346" spans="1:6" x14ac:dyDescent="0.25">
      <c r="A1346" s="1" t="s">
        <v>3368</v>
      </c>
      <c r="B1346" s="1" t="s">
        <v>3301</v>
      </c>
      <c r="C1346" s="1">
        <v>5</v>
      </c>
      <c r="D1346" s="18" t="s">
        <v>3369</v>
      </c>
      <c r="E1346" s="18">
        <v>0</v>
      </c>
      <c r="F1346" s="1" t="s">
        <v>3370</v>
      </c>
    </row>
    <row r="1347" spans="1:6" x14ac:dyDescent="0.25">
      <c r="A1347" s="1" t="s">
        <v>3371</v>
      </c>
      <c r="B1347" s="1" t="s">
        <v>3372</v>
      </c>
      <c r="C1347" s="1">
        <v>5</v>
      </c>
      <c r="D1347" s="18" t="s">
        <v>3373</v>
      </c>
      <c r="E1347" s="19">
        <v>3.4799999999999998E-76</v>
      </c>
      <c r="F1347" s="1" t="s">
        <v>3374</v>
      </c>
    </row>
    <row r="1348" spans="1:6" x14ac:dyDescent="0.25">
      <c r="A1348" s="1" t="s">
        <v>3375</v>
      </c>
      <c r="B1348" s="1" t="s">
        <v>3376</v>
      </c>
      <c r="C1348" s="1">
        <v>5</v>
      </c>
      <c r="D1348" s="18" t="s">
        <v>3377</v>
      </c>
      <c r="E1348" s="19">
        <v>2.0600000000000001E-36</v>
      </c>
      <c r="F1348" s="1" t="s">
        <v>3378</v>
      </c>
    </row>
    <row r="1349" spans="1:6" x14ac:dyDescent="0.25">
      <c r="A1349" s="1" t="s">
        <v>3379</v>
      </c>
      <c r="B1349" s="1" t="s">
        <v>3380</v>
      </c>
      <c r="C1349" s="1">
        <v>5</v>
      </c>
      <c r="D1349" s="18" t="s">
        <v>3381</v>
      </c>
      <c r="E1349" s="19">
        <v>6.3800000000000002E-35</v>
      </c>
      <c r="F1349" s="1" t="s">
        <v>3382</v>
      </c>
    </row>
    <row r="1350" spans="1:6" x14ac:dyDescent="0.25">
      <c r="A1350" s="1" t="s">
        <v>3383</v>
      </c>
      <c r="B1350" s="1" t="s">
        <v>3384</v>
      </c>
      <c r="C1350" s="1">
        <v>5</v>
      </c>
      <c r="D1350" s="18" t="s">
        <v>3385</v>
      </c>
      <c r="E1350" s="19">
        <v>3.4199999999999999E-28</v>
      </c>
      <c r="F1350" s="1" t="s">
        <v>3386</v>
      </c>
    </row>
    <row r="1351" spans="1:6" x14ac:dyDescent="0.25">
      <c r="A1351" s="1" t="s">
        <v>2156</v>
      </c>
      <c r="B1351" s="1" t="s">
        <v>3387</v>
      </c>
      <c r="C1351" s="1">
        <v>5</v>
      </c>
      <c r="D1351" s="18" t="s">
        <v>2158</v>
      </c>
      <c r="E1351" s="18">
        <v>0</v>
      </c>
      <c r="F1351" s="1" t="s">
        <v>2159</v>
      </c>
    </row>
    <row r="1352" spans="1:6" x14ac:dyDescent="0.25">
      <c r="A1352" s="1" t="s">
        <v>3388</v>
      </c>
      <c r="B1352" s="1" t="s">
        <v>3389</v>
      </c>
      <c r="C1352" s="1">
        <v>5</v>
      </c>
      <c r="D1352" s="18" t="s">
        <v>3390</v>
      </c>
      <c r="E1352" s="19">
        <v>5.9799999999999997E-106</v>
      </c>
      <c r="F1352" s="1" t="s">
        <v>3391</v>
      </c>
    </row>
    <row r="1353" spans="1:6" x14ac:dyDescent="0.25">
      <c r="A1353" s="1" t="s">
        <v>3392</v>
      </c>
      <c r="B1353" s="1" t="s">
        <v>3393</v>
      </c>
      <c r="C1353" s="1">
        <v>5</v>
      </c>
      <c r="D1353" s="18" t="s">
        <v>3394</v>
      </c>
      <c r="E1353" s="19">
        <v>3.9400000000000001E-166</v>
      </c>
      <c r="F1353" s="1" t="s">
        <v>3395</v>
      </c>
    </row>
    <row r="1354" spans="1:6" x14ac:dyDescent="0.25">
      <c r="A1354" s="1" t="s">
        <v>3396</v>
      </c>
      <c r="B1354" s="1" t="s">
        <v>3397</v>
      </c>
      <c r="C1354" s="1">
        <v>5</v>
      </c>
      <c r="D1354" s="18" t="s">
        <v>3398</v>
      </c>
      <c r="E1354" s="19">
        <v>1.52E-87</v>
      </c>
      <c r="F1354" s="1" t="s">
        <v>3399</v>
      </c>
    </row>
    <row r="1355" spans="1:6" x14ac:dyDescent="0.25">
      <c r="A1355" s="1" t="s">
        <v>3400</v>
      </c>
      <c r="B1355" s="1" t="s">
        <v>3272</v>
      </c>
      <c r="C1355" s="1">
        <v>5</v>
      </c>
      <c r="D1355" s="18" t="s">
        <v>3401</v>
      </c>
      <c r="E1355" s="19">
        <v>3.1500000000000001E-39</v>
      </c>
      <c r="F1355" s="1" t="s">
        <v>3402</v>
      </c>
    </row>
    <row r="1356" spans="1:6" x14ac:dyDescent="0.25">
      <c r="A1356" s="1" t="s">
        <v>3403</v>
      </c>
      <c r="B1356" s="1" t="s">
        <v>3301</v>
      </c>
      <c r="C1356" s="1">
        <v>5</v>
      </c>
      <c r="D1356" s="18" t="s">
        <v>3404</v>
      </c>
      <c r="E1356" s="19">
        <v>9.8599999999999994E-138</v>
      </c>
      <c r="F1356" s="1" t="s">
        <v>3405</v>
      </c>
    </row>
    <row r="1357" spans="1:6" x14ac:dyDescent="0.25">
      <c r="A1357" s="1" t="s">
        <v>3406</v>
      </c>
      <c r="B1357" s="1" t="s">
        <v>3407</v>
      </c>
      <c r="C1357" s="1">
        <v>5</v>
      </c>
      <c r="D1357" s="18" t="s">
        <v>3408</v>
      </c>
      <c r="E1357" s="19">
        <v>3.0700000000000003E-48</v>
      </c>
      <c r="F1357" s="1" t="s">
        <v>3409</v>
      </c>
    </row>
    <row r="1358" spans="1:6" x14ac:dyDescent="0.25">
      <c r="A1358" s="1" t="s">
        <v>477</v>
      </c>
      <c r="B1358" s="1" t="s">
        <v>3372</v>
      </c>
      <c r="C1358" s="1">
        <v>5</v>
      </c>
      <c r="D1358" s="18" t="s">
        <v>478</v>
      </c>
      <c r="E1358" s="19">
        <v>1.05E-17</v>
      </c>
      <c r="F1358" s="1" t="s">
        <v>479</v>
      </c>
    </row>
    <row r="1359" spans="1:6" x14ac:dyDescent="0.25">
      <c r="A1359" s="1" t="s">
        <v>3410</v>
      </c>
      <c r="B1359" s="1" t="s">
        <v>3411</v>
      </c>
      <c r="C1359" s="1">
        <v>5</v>
      </c>
      <c r="D1359" s="18" t="s">
        <v>207</v>
      </c>
      <c r="E1359" s="18" t="s">
        <v>207</v>
      </c>
      <c r="F1359" s="1" t="s">
        <v>207</v>
      </c>
    </row>
    <row r="1360" spans="1:6" x14ac:dyDescent="0.25">
      <c r="A1360" s="1" t="s">
        <v>3412</v>
      </c>
      <c r="B1360" s="1" t="s">
        <v>3413</v>
      </c>
      <c r="C1360" s="1">
        <v>4</v>
      </c>
      <c r="D1360" s="18" t="s">
        <v>3414</v>
      </c>
      <c r="E1360" s="19">
        <v>2.7299999999999999E-37</v>
      </c>
      <c r="F1360" s="1" t="s">
        <v>3415</v>
      </c>
    </row>
    <row r="1361" spans="1:6" x14ac:dyDescent="0.25">
      <c r="A1361" s="1" t="s">
        <v>3416</v>
      </c>
      <c r="B1361" s="1" t="s">
        <v>3417</v>
      </c>
      <c r="C1361" s="1">
        <v>4</v>
      </c>
      <c r="D1361" s="18" t="s">
        <v>3418</v>
      </c>
      <c r="E1361" s="18">
        <v>5.3999999999999999E-2</v>
      </c>
      <c r="F1361" s="1" t="s">
        <v>3419</v>
      </c>
    </row>
    <row r="1362" spans="1:6" x14ac:dyDescent="0.25">
      <c r="A1362" s="1" t="s">
        <v>3420</v>
      </c>
      <c r="B1362" s="1" t="s">
        <v>3421</v>
      </c>
      <c r="C1362" s="1">
        <v>4</v>
      </c>
      <c r="D1362" s="18" t="s">
        <v>3422</v>
      </c>
      <c r="E1362" s="19">
        <v>1.5300000000000001E-9</v>
      </c>
      <c r="F1362" s="1" t="s">
        <v>3423</v>
      </c>
    </row>
    <row r="1363" spans="1:6" x14ac:dyDescent="0.25">
      <c r="A1363" s="1" t="s">
        <v>3424</v>
      </c>
      <c r="B1363" s="1" t="s">
        <v>3425</v>
      </c>
      <c r="C1363" s="1">
        <v>4</v>
      </c>
      <c r="D1363" s="18" t="s">
        <v>3426</v>
      </c>
      <c r="E1363" s="19">
        <v>8.4600000000000003E-6</v>
      </c>
      <c r="F1363" s="1" t="s">
        <v>3427</v>
      </c>
    </row>
    <row r="1364" spans="1:6" x14ac:dyDescent="0.25">
      <c r="A1364" s="1" t="s">
        <v>3428</v>
      </c>
      <c r="B1364" s="1" t="s">
        <v>3429</v>
      </c>
      <c r="C1364" s="1">
        <v>4</v>
      </c>
      <c r="D1364" s="18" t="s">
        <v>3430</v>
      </c>
      <c r="E1364" s="19">
        <v>4.5400000000000003E-136</v>
      </c>
      <c r="F1364" s="1" t="s">
        <v>3431</v>
      </c>
    </row>
    <row r="1365" spans="1:6" x14ac:dyDescent="0.25">
      <c r="A1365" s="1" t="s">
        <v>3432</v>
      </c>
      <c r="B1365" s="1" t="s">
        <v>3433</v>
      </c>
      <c r="C1365" s="1">
        <v>4</v>
      </c>
      <c r="D1365" s="18" t="s">
        <v>3434</v>
      </c>
      <c r="E1365" s="19">
        <v>3.5999999999999999E-73</v>
      </c>
      <c r="F1365" s="1" t="s">
        <v>3435</v>
      </c>
    </row>
    <row r="1366" spans="1:6" x14ac:dyDescent="0.25">
      <c r="A1366" s="1" t="s">
        <v>3436</v>
      </c>
      <c r="B1366" s="1" t="s">
        <v>3437</v>
      </c>
      <c r="C1366" s="1">
        <v>4</v>
      </c>
      <c r="D1366" s="18" t="s">
        <v>3438</v>
      </c>
      <c r="E1366" s="19">
        <v>1.5000000000000001E-70</v>
      </c>
      <c r="F1366" s="1" t="s">
        <v>3439</v>
      </c>
    </row>
    <row r="1367" spans="1:6" x14ac:dyDescent="0.25">
      <c r="A1367" s="1" t="s">
        <v>3440</v>
      </c>
      <c r="B1367" s="1" t="s">
        <v>3425</v>
      </c>
      <c r="C1367" s="1">
        <v>4</v>
      </c>
      <c r="D1367" s="18" t="s">
        <v>3441</v>
      </c>
      <c r="E1367" s="19">
        <v>3.7099999999999999E-84</v>
      </c>
      <c r="F1367" s="1" t="s">
        <v>3442</v>
      </c>
    </row>
    <row r="1368" spans="1:6" x14ac:dyDescent="0.25">
      <c r="A1368" s="1" t="s">
        <v>3443</v>
      </c>
      <c r="B1368" s="1" t="s">
        <v>3444</v>
      </c>
      <c r="C1368" s="1">
        <v>4</v>
      </c>
      <c r="D1368" s="18" t="s">
        <v>3445</v>
      </c>
      <c r="E1368" s="19">
        <v>7.7300000000000003E-109</v>
      </c>
      <c r="F1368" s="1" t="s">
        <v>3446</v>
      </c>
    </row>
    <row r="1369" spans="1:6" x14ac:dyDescent="0.25">
      <c r="A1369" s="1" t="s">
        <v>3447</v>
      </c>
      <c r="B1369" s="1" t="s">
        <v>3448</v>
      </c>
      <c r="C1369" s="1">
        <v>4</v>
      </c>
      <c r="D1369" s="18" t="s">
        <v>3449</v>
      </c>
      <c r="E1369" s="19">
        <v>2.9199999999999998E-34</v>
      </c>
      <c r="F1369" s="1" t="s">
        <v>3450</v>
      </c>
    </row>
    <row r="1370" spans="1:6" x14ac:dyDescent="0.25">
      <c r="A1370" s="1" t="s">
        <v>3451</v>
      </c>
      <c r="B1370" s="1" t="s">
        <v>3452</v>
      </c>
      <c r="C1370" s="1">
        <v>4</v>
      </c>
      <c r="D1370" s="18" t="s">
        <v>3453</v>
      </c>
      <c r="E1370" s="19">
        <v>1.1600000000000001E-33</v>
      </c>
      <c r="F1370" s="1" t="s">
        <v>3454</v>
      </c>
    </row>
    <row r="1371" spans="1:6" x14ac:dyDescent="0.25">
      <c r="A1371" s="1" t="s">
        <v>3455</v>
      </c>
      <c r="B1371" s="1" t="s">
        <v>3425</v>
      </c>
      <c r="C1371" s="1">
        <v>4</v>
      </c>
      <c r="D1371" s="18" t="s">
        <v>3456</v>
      </c>
      <c r="E1371" s="18">
        <v>0</v>
      </c>
      <c r="F1371" s="1" t="s">
        <v>3457</v>
      </c>
    </row>
    <row r="1372" spans="1:6" x14ac:dyDescent="0.25">
      <c r="A1372" s="1" t="s">
        <v>3458</v>
      </c>
      <c r="B1372" s="1" t="s">
        <v>3448</v>
      </c>
      <c r="C1372" s="1">
        <v>4</v>
      </c>
      <c r="D1372" s="18" t="s">
        <v>3459</v>
      </c>
      <c r="E1372" s="19">
        <v>2.3999999999999999E-49</v>
      </c>
      <c r="F1372" s="1" t="s">
        <v>3460</v>
      </c>
    </row>
    <row r="1373" spans="1:6" x14ac:dyDescent="0.25">
      <c r="A1373" s="1" t="s">
        <v>3461</v>
      </c>
      <c r="B1373" s="1" t="s">
        <v>3425</v>
      </c>
      <c r="C1373" s="1">
        <v>4</v>
      </c>
      <c r="D1373" s="18" t="s">
        <v>3462</v>
      </c>
      <c r="E1373" s="18">
        <v>0</v>
      </c>
      <c r="F1373" s="1" t="s">
        <v>3463</v>
      </c>
    </row>
    <row r="1374" spans="1:6" x14ac:dyDescent="0.25">
      <c r="A1374" s="1" t="s">
        <v>3464</v>
      </c>
      <c r="B1374" s="1" t="s">
        <v>3437</v>
      </c>
      <c r="C1374" s="1">
        <v>4</v>
      </c>
      <c r="D1374" s="18" t="s">
        <v>3465</v>
      </c>
      <c r="E1374" s="18">
        <v>0.19</v>
      </c>
      <c r="F1374" s="1" t="s">
        <v>3466</v>
      </c>
    </row>
    <row r="1375" spans="1:6" x14ac:dyDescent="0.25">
      <c r="A1375" s="1" t="s">
        <v>3467</v>
      </c>
      <c r="B1375" s="1" t="s">
        <v>3425</v>
      </c>
      <c r="C1375" s="1">
        <v>4</v>
      </c>
      <c r="D1375" s="18" t="s">
        <v>3468</v>
      </c>
      <c r="E1375" s="18">
        <v>0.42</v>
      </c>
      <c r="F1375" s="1" t="s">
        <v>3469</v>
      </c>
    </row>
    <row r="1376" spans="1:6" x14ac:dyDescent="0.25">
      <c r="A1376" s="1" t="s">
        <v>3470</v>
      </c>
      <c r="B1376" s="1" t="s">
        <v>3417</v>
      </c>
      <c r="C1376" s="1">
        <v>4</v>
      </c>
      <c r="D1376" s="18" t="s">
        <v>3471</v>
      </c>
      <c r="E1376" s="19">
        <v>3.7799999999999998E-42</v>
      </c>
      <c r="F1376" s="1" t="s">
        <v>3472</v>
      </c>
    </row>
    <row r="1377" spans="1:6" x14ac:dyDescent="0.25">
      <c r="A1377" s="1" t="s">
        <v>3473</v>
      </c>
      <c r="B1377" s="1" t="s">
        <v>3474</v>
      </c>
      <c r="C1377" s="1">
        <v>4</v>
      </c>
      <c r="D1377" s="18" t="s">
        <v>3475</v>
      </c>
      <c r="E1377" s="18">
        <v>0</v>
      </c>
      <c r="F1377" s="1" t="s">
        <v>3476</v>
      </c>
    </row>
    <row r="1378" spans="1:6" x14ac:dyDescent="0.25">
      <c r="A1378" s="1" t="s">
        <v>3477</v>
      </c>
      <c r="B1378" s="1" t="s">
        <v>3478</v>
      </c>
      <c r="C1378" s="1">
        <v>4</v>
      </c>
      <c r="D1378" s="18" t="s">
        <v>207</v>
      </c>
      <c r="E1378" s="18" t="s">
        <v>207</v>
      </c>
      <c r="F1378" s="1" t="s">
        <v>207</v>
      </c>
    </row>
    <row r="1379" spans="1:6" x14ac:dyDescent="0.25">
      <c r="A1379" s="1" t="s">
        <v>3479</v>
      </c>
      <c r="B1379" s="1" t="s">
        <v>3417</v>
      </c>
      <c r="C1379" s="1">
        <v>4</v>
      </c>
      <c r="D1379" s="18" t="s">
        <v>3480</v>
      </c>
      <c r="E1379" s="19">
        <v>1.4500000000000001E-146</v>
      </c>
      <c r="F1379" s="1" t="s">
        <v>3481</v>
      </c>
    </row>
    <row r="1380" spans="1:6" x14ac:dyDescent="0.25">
      <c r="A1380" s="1" t="s">
        <v>3482</v>
      </c>
      <c r="B1380" s="1" t="s">
        <v>3483</v>
      </c>
      <c r="C1380" s="1">
        <v>4</v>
      </c>
      <c r="D1380" s="18" t="s">
        <v>3484</v>
      </c>
      <c r="E1380" s="19">
        <v>1.19E-43</v>
      </c>
      <c r="F1380" s="1" t="s">
        <v>3485</v>
      </c>
    </row>
    <row r="1381" spans="1:6" x14ac:dyDescent="0.25">
      <c r="A1381" s="1" t="s">
        <v>3486</v>
      </c>
      <c r="B1381" s="1" t="s">
        <v>3487</v>
      </c>
      <c r="C1381" s="1">
        <v>4</v>
      </c>
      <c r="D1381" s="18" t="s">
        <v>3488</v>
      </c>
      <c r="E1381" s="19">
        <v>7.5300000000000002E-174</v>
      </c>
      <c r="F1381" s="1" t="s">
        <v>3489</v>
      </c>
    </row>
    <row r="1382" spans="1:6" x14ac:dyDescent="0.25">
      <c r="A1382" s="1" t="s">
        <v>3490</v>
      </c>
      <c r="B1382" s="1" t="s">
        <v>3452</v>
      </c>
      <c r="C1382" s="1">
        <v>4</v>
      </c>
      <c r="D1382" s="18" t="s">
        <v>3491</v>
      </c>
      <c r="E1382" s="19">
        <v>5.1499999999999996E-72</v>
      </c>
      <c r="F1382" s="1" t="s">
        <v>3492</v>
      </c>
    </row>
    <row r="1383" spans="1:6" x14ac:dyDescent="0.25">
      <c r="A1383" s="1" t="s">
        <v>3493</v>
      </c>
      <c r="B1383" s="1" t="s">
        <v>3494</v>
      </c>
      <c r="C1383" s="1">
        <v>4</v>
      </c>
      <c r="D1383" s="18" t="s">
        <v>3495</v>
      </c>
      <c r="E1383" s="19">
        <v>1.9200000000000001E-124</v>
      </c>
      <c r="F1383" s="1" t="s">
        <v>3496</v>
      </c>
    </row>
    <row r="1384" spans="1:6" x14ac:dyDescent="0.25">
      <c r="A1384" s="1" t="s">
        <v>3497</v>
      </c>
      <c r="B1384" s="1" t="s">
        <v>3498</v>
      </c>
      <c r="C1384" s="1">
        <v>4</v>
      </c>
      <c r="D1384" s="18" t="s">
        <v>3499</v>
      </c>
      <c r="E1384" s="19">
        <v>2.4299999999999998E-35</v>
      </c>
      <c r="F1384" s="1" t="s">
        <v>3500</v>
      </c>
    </row>
    <row r="1385" spans="1:6" x14ac:dyDescent="0.25">
      <c r="A1385" s="1" t="s">
        <v>3501</v>
      </c>
      <c r="B1385" s="1" t="s">
        <v>3502</v>
      </c>
      <c r="C1385" s="1">
        <v>4</v>
      </c>
      <c r="D1385" s="18" t="s">
        <v>3503</v>
      </c>
      <c r="E1385" s="19">
        <v>1.3700000000000001E-111</v>
      </c>
      <c r="F1385" s="1" t="s">
        <v>3504</v>
      </c>
    </row>
    <row r="1386" spans="1:6" x14ac:dyDescent="0.25">
      <c r="A1386" s="1" t="s">
        <v>3505</v>
      </c>
      <c r="B1386" s="1" t="s">
        <v>3425</v>
      </c>
      <c r="C1386" s="1">
        <v>4</v>
      </c>
      <c r="D1386" s="18" t="s">
        <v>3506</v>
      </c>
      <c r="E1386" s="18">
        <v>1</v>
      </c>
      <c r="F1386" s="1" t="s">
        <v>3507</v>
      </c>
    </row>
    <row r="1387" spans="1:6" x14ac:dyDescent="0.25">
      <c r="A1387" s="1" t="s">
        <v>3508</v>
      </c>
      <c r="B1387" s="1" t="s">
        <v>3509</v>
      </c>
      <c r="C1387" s="1">
        <v>4</v>
      </c>
      <c r="D1387" s="18" t="s">
        <v>3510</v>
      </c>
      <c r="E1387" s="19">
        <v>2.9900000000000002E-76</v>
      </c>
      <c r="F1387" s="1" t="s">
        <v>3511</v>
      </c>
    </row>
    <row r="1388" spans="1:6" x14ac:dyDescent="0.25">
      <c r="A1388" s="1" t="s">
        <v>3512</v>
      </c>
      <c r="B1388" s="1" t="s">
        <v>3513</v>
      </c>
      <c r="C1388" s="1">
        <v>4</v>
      </c>
      <c r="D1388" s="18" t="s">
        <v>3514</v>
      </c>
      <c r="E1388" s="18">
        <v>0</v>
      </c>
      <c r="F1388" s="1" t="s">
        <v>3515</v>
      </c>
    </row>
    <row r="1389" spans="1:6" x14ac:dyDescent="0.25">
      <c r="A1389" s="1" t="s">
        <v>3516</v>
      </c>
      <c r="B1389" s="1" t="s">
        <v>3517</v>
      </c>
      <c r="C1389" s="1">
        <v>4</v>
      </c>
      <c r="D1389" s="18" t="s">
        <v>3518</v>
      </c>
      <c r="E1389" s="19">
        <v>4.6E-5</v>
      </c>
      <c r="F1389" s="1" t="s">
        <v>3519</v>
      </c>
    </row>
    <row r="1390" spans="1:6" x14ac:dyDescent="0.25">
      <c r="A1390" s="1" t="s">
        <v>3520</v>
      </c>
      <c r="B1390" s="1" t="s">
        <v>3521</v>
      </c>
      <c r="C1390" s="1">
        <v>4</v>
      </c>
      <c r="D1390" s="18" t="s">
        <v>3522</v>
      </c>
      <c r="E1390" s="19">
        <v>3.4300000000000001E-28</v>
      </c>
      <c r="F1390" s="1" t="s">
        <v>3523</v>
      </c>
    </row>
    <row r="1391" spans="1:6" x14ac:dyDescent="0.25">
      <c r="A1391" s="1" t="s">
        <v>3524</v>
      </c>
      <c r="B1391" s="1" t="s">
        <v>3525</v>
      </c>
      <c r="C1391" s="1">
        <v>4</v>
      </c>
      <c r="D1391" s="18" t="s">
        <v>3526</v>
      </c>
      <c r="E1391" s="19">
        <v>5.3899999999999999E-149</v>
      </c>
      <c r="F1391" s="1" t="s">
        <v>3527</v>
      </c>
    </row>
    <row r="1392" spans="1:6" x14ac:dyDescent="0.25">
      <c r="A1392" s="1" t="s">
        <v>3528</v>
      </c>
      <c r="B1392" s="1" t="s">
        <v>3529</v>
      </c>
      <c r="C1392" s="1">
        <v>4</v>
      </c>
      <c r="D1392" s="18" t="s">
        <v>3530</v>
      </c>
      <c r="E1392" s="19">
        <v>9.35E-83</v>
      </c>
      <c r="F1392" s="1" t="s">
        <v>3531</v>
      </c>
    </row>
    <row r="1393" spans="1:6" x14ac:dyDescent="0.25">
      <c r="A1393" s="1" t="s">
        <v>3532</v>
      </c>
      <c r="B1393" s="1" t="s">
        <v>3533</v>
      </c>
      <c r="C1393" s="1">
        <v>4</v>
      </c>
      <c r="D1393" s="18" t="s">
        <v>3534</v>
      </c>
      <c r="E1393" s="19">
        <v>9.9999999999999997E-61</v>
      </c>
      <c r="F1393" s="1" t="s">
        <v>3535</v>
      </c>
    </row>
    <row r="1394" spans="1:6" x14ac:dyDescent="0.25">
      <c r="A1394" s="1" t="s">
        <v>3536</v>
      </c>
      <c r="B1394" s="1" t="s">
        <v>3537</v>
      </c>
      <c r="C1394" s="1">
        <v>4</v>
      </c>
      <c r="D1394" s="18" t="s">
        <v>3538</v>
      </c>
      <c r="E1394" s="19">
        <v>1.55E-8</v>
      </c>
      <c r="F1394" s="1" t="s">
        <v>3539</v>
      </c>
    </row>
    <row r="1395" spans="1:6" x14ac:dyDescent="0.25">
      <c r="A1395" s="1" t="s">
        <v>3540</v>
      </c>
      <c r="B1395" s="1" t="s">
        <v>3452</v>
      </c>
      <c r="C1395" s="1">
        <v>4</v>
      </c>
      <c r="D1395" s="18" t="s">
        <v>3541</v>
      </c>
      <c r="E1395" s="19">
        <v>4.8300000000000003E-78</v>
      </c>
      <c r="F1395" s="1" t="s">
        <v>3542</v>
      </c>
    </row>
    <row r="1396" spans="1:6" x14ac:dyDescent="0.25">
      <c r="A1396" s="1" t="s">
        <v>3543</v>
      </c>
      <c r="B1396" s="1" t="s">
        <v>3425</v>
      </c>
      <c r="C1396" s="1">
        <v>4</v>
      </c>
      <c r="D1396" s="18" t="s">
        <v>3544</v>
      </c>
      <c r="E1396" s="19">
        <v>6.0799999999999996E-82</v>
      </c>
      <c r="F1396" s="1" t="s">
        <v>3545</v>
      </c>
    </row>
    <row r="1397" spans="1:6" x14ac:dyDescent="0.25">
      <c r="A1397" s="1" t="s">
        <v>3546</v>
      </c>
      <c r="B1397" s="1" t="s">
        <v>3452</v>
      </c>
      <c r="C1397" s="1">
        <v>4</v>
      </c>
      <c r="D1397" s="18" t="s">
        <v>3547</v>
      </c>
      <c r="E1397" s="19">
        <v>7.31E-36</v>
      </c>
      <c r="F1397" s="1" t="s">
        <v>3548</v>
      </c>
    </row>
    <row r="1398" spans="1:6" x14ac:dyDescent="0.25">
      <c r="A1398" s="1" t="s">
        <v>3549</v>
      </c>
      <c r="B1398" s="1" t="s">
        <v>3425</v>
      </c>
      <c r="C1398" s="1">
        <v>4</v>
      </c>
      <c r="D1398" s="18" t="s">
        <v>3550</v>
      </c>
      <c r="E1398" s="18">
        <v>0</v>
      </c>
      <c r="F1398" s="1" t="s">
        <v>3551</v>
      </c>
    </row>
    <row r="1399" spans="1:6" x14ac:dyDescent="0.25">
      <c r="A1399" s="1" t="s">
        <v>3552</v>
      </c>
      <c r="B1399" s="1" t="s">
        <v>3553</v>
      </c>
      <c r="C1399" s="1">
        <v>4</v>
      </c>
      <c r="D1399" s="18" t="s">
        <v>3554</v>
      </c>
      <c r="E1399" s="19">
        <v>4.05E-10</v>
      </c>
      <c r="F1399" s="1" t="s">
        <v>3555</v>
      </c>
    </row>
    <row r="1400" spans="1:6" x14ac:dyDescent="0.25">
      <c r="A1400" s="1" t="s">
        <v>3556</v>
      </c>
      <c r="B1400" s="1" t="s">
        <v>3425</v>
      </c>
      <c r="C1400" s="1">
        <v>4</v>
      </c>
      <c r="D1400" s="18" t="s">
        <v>3557</v>
      </c>
      <c r="E1400" s="18">
        <v>0</v>
      </c>
      <c r="F1400" s="1" t="s">
        <v>3558</v>
      </c>
    </row>
    <row r="1401" spans="1:6" x14ac:dyDescent="0.25">
      <c r="A1401" s="1" t="s">
        <v>3559</v>
      </c>
      <c r="B1401" s="1" t="s">
        <v>3560</v>
      </c>
      <c r="C1401" s="1">
        <v>4</v>
      </c>
      <c r="D1401" s="18" t="s">
        <v>3561</v>
      </c>
      <c r="E1401" s="19">
        <v>2.5600000000000002E-84</v>
      </c>
      <c r="F1401" s="1" t="s">
        <v>3562</v>
      </c>
    </row>
    <row r="1402" spans="1:6" x14ac:dyDescent="0.25">
      <c r="A1402" s="1" t="s">
        <v>3563</v>
      </c>
      <c r="B1402" s="1" t="s">
        <v>3425</v>
      </c>
      <c r="C1402" s="1">
        <v>4</v>
      </c>
      <c r="D1402" s="18" t="s">
        <v>3564</v>
      </c>
      <c r="E1402" s="18">
        <v>8.5</v>
      </c>
      <c r="F1402" s="1" t="s">
        <v>3565</v>
      </c>
    </row>
    <row r="1403" spans="1:6" x14ac:dyDescent="0.25">
      <c r="A1403" s="1" t="s">
        <v>3566</v>
      </c>
      <c r="B1403" s="1" t="s">
        <v>3567</v>
      </c>
      <c r="C1403" s="1">
        <v>4</v>
      </c>
      <c r="D1403" s="18" t="s">
        <v>3568</v>
      </c>
      <c r="E1403" s="19">
        <v>1.4299999999999999E-44</v>
      </c>
      <c r="F1403" s="1" t="s">
        <v>3569</v>
      </c>
    </row>
    <row r="1404" spans="1:6" x14ac:dyDescent="0.25">
      <c r="A1404" s="1" t="s">
        <v>3570</v>
      </c>
      <c r="B1404" s="1" t="s">
        <v>3448</v>
      </c>
      <c r="C1404" s="1">
        <v>4</v>
      </c>
      <c r="D1404" s="18" t="s">
        <v>3571</v>
      </c>
      <c r="E1404" s="18">
        <v>0</v>
      </c>
      <c r="F1404" s="1" t="s">
        <v>3572</v>
      </c>
    </row>
    <row r="1405" spans="1:6" x14ac:dyDescent="0.25">
      <c r="A1405" s="1" t="s">
        <v>3573</v>
      </c>
      <c r="B1405" s="1" t="s">
        <v>3574</v>
      </c>
      <c r="C1405" s="1">
        <v>4</v>
      </c>
      <c r="D1405" s="18" t="s">
        <v>3575</v>
      </c>
      <c r="E1405" s="19">
        <v>3.5599999999999998E-39</v>
      </c>
      <c r="F1405" s="1" t="s">
        <v>3576</v>
      </c>
    </row>
    <row r="1406" spans="1:6" x14ac:dyDescent="0.25">
      <c r="A1406" s="1" t="s">
        <v>3577</v>
      </c>
      <c r="B1406" s="1" t="s">
        <v>3452</v>
      </c>
      <c r="C1406" s="1">
        <v>4</v>
      </c>
      <c r="D1406" s="18" t="s">
        <v>3578</v>
      </c>
      <c r="E1406" s="19">
        <v>1.13E-76</v>
      </c>
      <c r="F1406" s="1" t="s">
        <v>3579</v>
      </c>
    </row>
    <row r="1407" spans="1:6" x14ac:dyDescent="0.25">
      <c r="A1407" s="1" t="s">
        <v>3580</v>
      </c>
      <c r="B1407" s="1" t="s">
        <v>3498</v>
      </c>
      <c r="C1407" s="1">
        <v>4</v>
      </c>
      <c r="D1407" s="18" t="s">
        <v>3581</v>
      </c>
      <c r="E1407" s="19">
        <v>3.6299999999999999E-147</v>
      </c>
      <c r="F1407" s="1" t="s">
        <v>3582</v>
      </c>
    </row>
    <row r="1408" spans="1:6" x14ac:dyDescent="0.25">
      <c r="A1408" s="1" t="s">
        <v>3583</v>
      </c>
      <c r="B1408" s="1" t="s">
        <v>3560</v>
      </c>
      <c r="C1408" s="1">
        <v>4</v>
      </c>
      <c r="D1408" s="18" t="s">
        <v>3584</v>
      </c>
      <c r="E1408" s="19">
        <v>1.26E-76</v>
      </c>
      <c r="F1408" s="1" t="s">
        <v>3585</v>
      </c>
    </row>
    <row r="1409" spans="1:6" x14ac:dyDescent="0.25">
      <c r="A1409" s="1" t="s">
        <v>3586</v>
      </c>
      <c r="B1409" s="1" t="s">
        <v>3425</v>
      </c>
      <c r="C1409" s="1">
        <v>4</v>
      </c>
      <c r="D1409" s="18" t="s">
        <v>3587</v>
      </c>
      <c r="E1409" s="19">
        <v>2.8899999999999998E-84</v>
      </c>
      <c r="F1409" s="1" t="s">
        <v>3588</v>
      </c>
    </row>
    <row r="1410" spans="1:6" x14ac:dyDescent="0.25">
      <c r="A1410" s="1" t="s">
        <v>3589</v>
      </c>
      <c r="B1410" s="1" t="s">
        <v>3590</v>
      </c>
      <c r="C1410" s="1">
        <v>4</v>
      </c>
      <c r="D1410" s="18" t="s">
        <v>3591</v>
      </c>
      <c r="E1410" s="18">
        <v>0</v>
      </c>
      <c r="F1410" s="1" t="s">
        <v>3592</v>
      </c>
    </row>
    <row r="1411" spans="1:6" x14ac:dyDescent="0.25">
      <c r="A1411" s="1" t="s">
        <v>3593</v>
      </c>
      <c r="B1411" s="1" t="s">
        <v>3553</v>
      </c>
      <c r="C1411" s="1">
        <v>4</v>
      </c>
      <c r="D1411" s="18" t="s">
        <v>3594</v>
      </c>
      <c r="E1411" s="19">
        <v>1.6000000000000001E-25</v>
      </c>
      <c r="F1411" s="1" t="s">
        <v>3595</v>
      </c>
    </row>
    <row r="1412" spans="1:6" x14ac:dyDescent="0.25">
      <c r="A1412" s="1" t="s">
        <v>3596</v>
      </c>
      <c r="B1412" s="1" t="s">
        <v>3498</v>
      </c>
      <c r="C1412" s="1">
        <v>4</v>
      </c>
      <c r="D1412" s="18" t="s">
        <v>3597</v>
      </c>
      <c r="E1412" s="19">
        <v>6.6400000000000005E-69</v>
      </c>
      <c r="F1412" s="1" t="s">
        <v>3598</v>
      </c>
    </row>
    <row r="1413" spans="1:6" x14ac:dyDescent="0.25">
      <c r="A1413" s="1" t="s">
        <v>2303</v>
      </c>
      <c r="B1413" s="1" t="s">
        <v>3599</v>
      </c>
      <c r="C1413" s="1">
        <v>4</v>
      </c>
      <c r="D1413" s="18" t="s">
        <v>512</v>
      </c>
      <c r="E1413" s="19">
        <v>1.7299999999999999E-13</v>
      </c>
      <c r="F1413" s="1" t="s">
        <v>513</v>
      </c>
    </row>
    <row r="1414" spans="1:6" x14ac:dyDescent="0.25">
      <c r="A1414" s="1" t="s">
        <v>3600</v>
      </c>
      <c r="B1414" s="1" t="s">
        <v>3417</v>
      </c>
      <c r="C1414" s="1">
        <v>4</v>
      </c>
      <c r="D1414" s="18" t="s">
        <v>3601</v>
      </c>
      <c r="E1414" s="19">
        <v>1.41E-99</v>
      </c>
      <c r="F1414" s="1" t="s">
        <v>3602</v>
      </c>
    </row>
    <row r="1415" spans="1:6" x14ac:dyDescent="0.25">
      <c r="A1415" s="1" t="s">
        <v>3603</v>
      </c>
      <c r="B1415" s="1" t="s">
        <v>3452</v>
      </c>
      <c r="C1415" s="1">
        <v>4</v>
      </c>
      <c r="D1415" s="18" t="s">
        <v>3604</v>
      </c>
      <c r="E1415" s="19">
        <v>1.5299999999999999E-105</v>
      </c>
      <c r="F1415" s="1" t="s">
        <v>3605</v>
      </c>
    </row>
    <row r="1416" spans="1:6" x14ac:dyDescent="0.25">
      <c r="A1416" s="1" t="s">
        <v>3606</v>
      </c>
      <c r="B1416" s="1" t="s">
        <v>3607</v>
      </c>
      <c r="C1416" s="1">
        <v>4</v>
      </c>
      <c r="D1416" s="18" t="s">
        <v>3608</v>
      </c>
      <c r="E1416" s="19">
        <v>4.8300000000000001E-26</v>
      </c>
      <c r="F1416" s="1" t="s">
        <v>239</v>
      </c>
    </row>
    <row r="1417" spans="1:6" x14ac:dyDescent="0.25">
      <c r="A1417" s="1" t="s">
        <v>3609</v>
      </c>
      <c r="B1417" s="1" t="s">
        <v>3425</v>
      </c>
      <c r="C1417" s="1">
        <v>4</v>
      </c>
      <c r="D1417" s="18" t="s">
        <v>207</v>
      </c>
      <c r="E1417" s="18" t="s">
        <v>207</v>
      </c>
      <c r="F1417" s="1" t="s">
        <v>207</v>
      </c>
    </row>
    <row r="1418" spans="1:6" x14ac:dyDescent="0.25">
      <c r="A1418" s="1" t="s">
        <v>3610</v>
      </c>
      <c r="B1418" s="1" t="s">
        <v>3553</v>
      </c>
      <c r="C1418" s="1">
        <v>4</v>
      </c>
      <c r="D1418" s="18" t="s">
        <v>3611</v>
      </c>
      <c r="E1418" s="19">
        <v>4.0599999999999998E-57</v>
      </c>
      <c r="F1418" s="1" t="s">
        <v>3612</v>
      </c>
    </row>
    <row r="1419" spans="1:6" x14ac:dyDescent="0.25">
      <c r="A1419" s="1" t="s">
        <v>3613</v>
      </c>
      <c r="B1419" s="1" t="s">
        <v>3452</v>
      </c>
      <c r="C1419" s="1">
        <v>4</v>
      </c>
      <c r="D1419" s="18" t="s">
        <v>3614</v>
      </c>
      <c r="E1419" s="19">
        <v>1.92E-55</v>
      </c>
      <c r="F1419" s="1" t="s">
        <v>3615</v>
      </c>
    </row>
    <row r="1420" spans="1:6" x14ac:dyDescent="0.25">
      <c r="A1420" s="1" t="s">
        <v>3616</v>
      </c>
      <c r="B1420" s="1" t="s">
        <v>3448</v>
      </c>
      <c r="C1420" s="1">
        <v>4</v>
      </c>
      <c r="D1420" s="18" t="s">
        <v>3617</v>
      </c>
      <c r="E1420" s="19">
        <v>3.9000000000000002E-78</v>
      </c>
      <c r="F1420" s="1" t="s">
        <v>3618</v>
      </c>
    </row>
    <row r="1421" spans="1:6" x14ac:dyDescent="0.25">
      <c r="A1421" s="1" t="s">
        <v>3619</v>
      </c>
      <c r="B1421" s="1" t="s">
        <v>3425</v>
      </c>
      <c r="C1421" s="1">
        <v>4</v>
      </c>
      <c r="D1421" s="18" t="s">
        <v>3620</v>
      </c>
      <c r="E1421" s="18">
        <v>0</v>
      </c>
      <c r="F1421" s="1" t="s">
        <v>3621</v>
      </c>
    </row>
    <row r="1422" spans="1:6" x14ac:dyDescent="0.25">
      <c r="A1422" s="1" t="s">
        <v>3622</v>
      </c>
      <c r="B1422" s="1" t="s">
        <v>3623</v>
      </c>
      <c r="C1422" s="1">
        <v>4</v>
      </c>
      <c r="D1422" s="18" t="s">
        <v>3624</v>
      </c>
      <c r="E1422" s="19">
        <v>6.45E-70</v>
      </c>
      <c r="F1422" s="1" t="s">
        <v>3625</v>
      </c>
    </row>
    <row r="1423" spans="1:6" x14ac:dyDescent="0.25">
      <c r="A1423" s="1" t="s">
        <v>3626</v>
      </c>
      <c r="B1423" s="1" t="s">
        <v>3529</v>
      </c>
      <c r="C1423" s="1">
        <v>4</v>
      </c>
      <c r="D1423" s="18" t="s">
        <v>3627</v>
      </c>
      <c r="E1423" s="19">
        <v>1.0699999999999999E-24</v>
      </c>
      <c r="F1423" s="1" t="s">
        <v>3628</v>
      </c>
    </row>
    <row r="1424" spans="1:6" x14ac:dyDescent="0.25">
      <c r="A1424" s="1" t="s">
        <v>3629</v>
      </c>
      <c r="B1424" s="1" t="s">
        <v>3474</v>
      </c>
      <c r="C1424" s="1">
        <v>4</v>
      </c>
      <c r="D1424" s="18" t="s">
        <v>3630</v>
      </c>
      <c r="E1424" s="19">
        <v>1.39E-52</v>
      </c>
      <c r="F1424" s="1" t="s">
        <v>3631</v>
      </c>
    </row>
    <row r="1425" spans="1:6" x14ac:dyDescent="0.25">
      <c r="A1425" s="1" t="s">
        <v>3632</v>
      </c>
      <c r="B1425" s="1" t="s">
        <v>3487</v>
      </c>
      <c r="C1425" s="1">
        <v>4</v>
      </c>
      <c r="D1425" s="18" t="s">
        <v>3633</v>
      </c>
      <c r="E1425" s="19">
        <v>1.9700000000000001E-169</v>
      </c>
      <c r="F1425" s="1" t="s">
        <v>3634</v>
      </c>
    </row>
    <row r="1426" spans="1:6" x14ac:dyDescent="0.25">
      <c r="A1426" s="1" t="s">
        <v>3635</v>
      </c>
      <c r="B1426" s="1" t="s">
        <v>3636</v>
      </c>
      <c r="C1426" s="1">
        <v>4</v>
      </c>
      <c r="D1426" s="18" t="s">
        <v>3637</v>
      </c>
      <c r="E1426" s="18">
        <v>3.9300000000000001E-4</v>
      </c>
      <c r="F1426" s="1" t="s">
        <v>3638</v>
      </c>
    </row>
    <row r="1427" spans="1:6" x14ac:dyDescent="0.25">
      <c r="A1427" s="1" t="s">
        <v>3639</v>
      </c>
      <c r="B1427" s="1" t="s">
        <v>3417</v>
      </c>
      <c r="C1427" s="1">
        <v>4</v>
      </c>
      <c r="D1427" s="18" t="s">
        <v>3640</v>
      </c>
      <c r="E1427" s="19">
        <v>9.5499999999999993E-18</v>
      </c>
      <c r="F1427" s="1" t="s">
        <v>3641</v>
      </c>
    </row>
    <row r="1428" spans="1:6" x14ac:dyDescent="0.25">
      <c r="A1428" s="1" t="s">
        <v>3642</v>
      </c>
      <c r="B1428" s="1" t="s">
        <v>3643</v>
      </c>
      <c r="C1428" s="1">
        <v>4</v>
      </c>
      <c r="D1428" s="18" t="s">
        <v>3644</v>
      </c>
      <c r="E1428" s="19">
        <v>6.8500000000000003E-74</v>
      </c>
      <c r="F1428" s="1" t="s">
        <v>3645</v>
      </c>
    </row>
    <row r="1429" spans="1:6" x14ac:dyDescent="0.25">
      <c r="A1429" s="1" t="s">
        <v>469</v>
      </c>
      <c r="B1429" s="1" t="s">
        <v>3646</v>
      </c>
      <c r="C1429" s="1">
        <v>4</v>
      </c>
      <c r="D1429" s="18" t="s">
        <v>470</v>
      </c>
      <c r="E1429" s="19">
        <v>1.1599999999999999E-9</v>
      </c>
      <c r="F1429" s="1" t="s">
        <v>471</v>
      </c>
    </row>
    <row r="1430" spans="1:6" x14ac:dyDescent="0.25">
      <c r="A1430" s="1" t="s">
        <v>3647</v>
      </c>
      <c r="B1430" s="1" t="s">
        <v>3417</v>
      </c>
      <c r="C1430" s="1">
        <v>4</v>
      </c>
      <c r="D1430" s="18" t="s">
        <v>3648</v>
      </c>
      <c r="E1430" s="19">
        <v>1.0800000000000001E-61</v>
      </c>
      <c r="F1430" s="1" t="s">
        <v>3649</v>
      </c>
    </row>
    <row r="1431" spans="1:6" x14ac:dyDescent="0.25">
      <c r="A1431" s="1" t="s">
        <v>3650</v>
      </c>
      <c r="B1431" s="1" t="s">
        <v>3487</v>
      </c>
      <c r="C1431" s="1">
        <v>4</v>
      </c>
      <c r="D1431" s="18" t="s">
        <v>3651</v>
      </c>
      <c r="E1431" s="19">
        <v>3.8700000000000001E-126</v>
      </c>
      <c r="F1431" s="1" t="s">
        <v>3652</v>
      </c>
    </row>
    <row r="1432" spans="1:6" x14ac:dyDescent="0.25">
      <c r="A1432" s="1" t="s">
        <v>384</v>
      </c>
      <c r="B1432" s="1" t="s">
        <v>3653</v>
      </c>
      <c r="C1432" s="1">
        <v>4</v>
      </c>
      <c r="D1432" s="18" t="s">
        <v>385</v>
      </c>
      <c r="E1432" s="19">
        <v>6.0200000000000001E-84</v>
      </c>
      <c r="F1432" s="1" t="s">
        <v>386</v>
      </c>
    </row>
    <row r="1433" spans="1:6" x14ac:dyDescent="0.25">
      <c r="A1433" s="1" t="s">
        <v>3654</v>
      </c>
      <c r="B1433" s="1" t="s">
        <v>3655</v>
      </c>
      <c r="C1433" s="1">
        <v>4</v>
      </c>
      <c r="D1433" s="18" t="s">
        <v>3656</v>
      </c>
      <c r="E1433" s="19">
        <v>3.2000000000000001E-12</v>
      </c>
      <c r="F1433" s="1" t="s">
        <v>3657</v>
      </c>
    </row>
    <row r="1434" spans="1:6" x14ac:dyDescent="0.25">
      <c r="A1434" s="1" t="s">
        <v>3658</v>
      </c>
      <c r="B1434" s="1" t="s">
        <v>3659</v>
      </c>
      <c r="C1434" s="1">
        <v>4</v>
      </c>
      <c r="D1434" s="18" t="s">
        <v>3660</v>
      </c>
      <c r="E1434" s="19">
        <v>3.2699999999999999E-52</v>
      </c>
      <c r="F1434" s="1" t="s">
        <v>3661</v>
      </c>
    </row>
    <row r="1435" spans="1:6" x14ac:dyDescent="0.25">
      <c r="A1435" s="1" t="s">
        <v>3662</v>
      </c>
      <c r="B1435" s="1" t="s">
        <v>3663</v>
      </c>
      <c r="C1435" s="1">
        <v>4</v>
      </c>
      <c r="D1435" s="18" t="s">
        <v>3664</v>
      </c>
      <c r="E1435" s="19">
        <v>3.6199999999999998E-51</v>
      </c>
      <c r="F1435" s="1" t="s">
        <v>3665</v>
      </c>
    </row>
    <row r="1436" spans="1:6" x14ac:dyDescent="0.25">
      <c r="A1436" s="1" t="s">
        <v>3666</v>
      </c>
      <c r="B1436" s="1" t="s">
        <v>3425</v>
      </c>
      <c r="C1436" s="1">
        <v>4</v>
      </c>
      <c r="D1436" s="18" t="s">
        <v>3667</v>
      </c>
      <c r="E1436" s="19">
        <v>5.3499999999999998E-63</v>
      </c>
      <c r="F1436" s="1" t="s">
        <v>3668</v>
      </c>
    </row>
    <row r="1437" spans="1:6" x14ac:dyDescent="0.25">
      <c r="A1437" s="1" t="s">
        <v>3669</v>
      </c>
      <c r="B1437" s="1" t="s">
        <v>3425</v>
      </c>
      <c r="C1437" s="1">
        <v>4</v>
      </c>
      <c r="D1437" s="18" t="s">
        <v>3670</v>
      </c>
      <c r="E1437" s="18">
        <v>0</v>
      </c>
      <c r="F1437" s="1" t="s">
        <v>3671</v>
      </c>
    </row>
    <row r="1438" spans="1:6" x14ac:dyDescent="0.25">
      <c r="A1438" s="1" t="s">
        <v>3672</v>
      </c>
      <c r="B1438" s="1" t="s">
        <v>3673</v>
      </c>
      <c r="C1438" s="1">
        <v>4</v>
      </c>
      <c r="D1438" s="18" t="s">
        <v>3674</v>
      </c>
      <c r="E1438" s="19">
        <v>8.1800000000000003E-125</v>
      </c>
      <c r="F1438" s="1" t="s">
        <v>3675</v>
      </c>
    </row>
    <row r="1439" spans="1:6" x14ac:dyDescent="0.25">
      <c r="A1439" s="1" t="s">
        <v>3676</v>
      </c>
      <c r="B1439" s="1" t="s">
        <v>3677</v>
      </c>
      <c r="C1439" s="1">
        <v>4</v>
      </c>
      <c r="D1439" s="18" t="s">
        <v>3678</v>
      </c>
      <c r="E1439" s="19">
        <v>6.1200000000000006E-11</v>
      </c>
      <c r="F1439" s="1" t="s">
        <v>3679</v>
      </c>
    </row>
    <row r="1440" spans="1:6" x14ac:dyDescent="0.25">
      <c r="A1440" s="1" t="s">
        <v>3680</v>
      </c>
      <c r="B1440" s="1" t="s">
        <v>3681</v>
      </c>
      <c r="C1440" s="1">
        <v>4</v>
      </c>
      <c r="D1440" s="18" t="s">
        <v>3682</v>
      </c>
      <c r="E1440" s="19">
        <v>1.8299999999999999E-45</v>
      </c>
      <c r="F1440" s="1" t="s">
        <v>3683</v>
      </c>
    </row>
    <row r="1441" spans="1:6" x14ac:dyDescent="0.25">
      <c r="A1441" s="1" t="s">
        <v>3684</v>
      </c>
      <c r="B1441" s="1" t="s">
        <v>3425</v>
      </c>
      <c r="C1441" s="1">
        <v>4</v>
      </c>
      <c r="D1441" s="18" t="s">
        <v>3685</v>
      </c>
      <c r="E1441" s="19">
        <v>2.9500000000000002E-49</v>
      </c>
      <c r="F1441" s="1" t="s">
        <v>3686</v>
      </c>
    </row>
    <row r="1442" spans="1:6" x14ac:dyDescent="0.25">
      <c r="A1442" s="1" t="s">
        <v>3687</v>
      </c>
      <c r="B1442" s="1" t="s">
        <v>3498</v>
      </c>
      <c r="C1442" s="1">
        <v>4</v>
      </c>
      <c r="D1442" s="18" t="s">
        <v>3688</v>
      </c>
      <c r="E1442" s="19">
        <v>2.8199999999999998E-103</v>
      </c>
      <c r="F1442" s="1" t="s">
        <v>3689</v>
      </c>
    </row>
    <row r="1443" spans="1:6" x14ac:dyDescent="0.25">
      <c r="A1443" s="1" t="s">
        <v>2676</v>
      </c>
      <c r="B1443" s="1" t="s">
        <v>3690</v>
      </c>
      <c r="C1443" s="1">
        <v>4</v>
      </c>
      <c r="D1443" s="18" t="s">
        <v>2677</v>
      </c>
      <c r="E1443" s="18">
        <v>0</v>
      </c>
      <c r="F1443" s="1" t="s">
        <v>2678</v>
      </c>
    </row>
    <row r="1444" spans="1:6" x14ac:dyDescent="0.25">
      <c r="A1444" s="1" t="s">
        <v>3691</v>
      </c>
      <c r="B1444" s="1" t="s">
        <v>3448</v>
      </c>
      <c r="C1444" s="1">
        <v>4</v>
      </c>
      <c r="D1444" s="18" t="s">
        <v>3692</v>
      </c>
      <c r="E1444" s="18">
        <v>6.1</v>
      </c>
      <c r="F1444" s="1" t="s">
        <v>3693</v>
      </c>
    </row>
    <row r="1445" spans="1:6" x14ac:dyDescent="0.25">
      <c r="A1445" s="1" t="s">
        <v>3694</v>
      </c>
      <c r="B1445" s="1" t="s">
        <v>3425</v>
      </c>
      <c r="C1445" s="1">
        <v>4</v>
      </c>
      <c r="D1445" s="18" t="s">
        <v>3695</v>
      </c>
      <c r="E1445" s="19">
        <v>4.3999999999999999E-45</v>
      </c>
      <c r="F1445" s="1" t="s">
        <v>3696</v>
      </c>
    </row>
    <row r="1446" spans="1:6" x14ac:dyDescent="0.25">
      <c r="A1446" s="1" t="s">
        <v>3697</v>
      </c>
      <c r="B1446" s="1" t="s">
        <v>3698</v>
      </c>
      <c r="C1446" s="1">
        <v>4</v>
      </c>
      <c r="D1446" s="18" t="s">
        <v>3699</v>
      </c>
      <c r="E1446" s="19">
        <v>4.8800000000000003E-85</v>
      </c>
      <c r="F1446" s="1" t="s">
        <v>3700</v>
      </c>
    </row>
    <row r="1447" spans="1:6" x14ac:dyDescent="0.25">
      <c r="A1447" s="1" t="s">
        <v>3701</v>
      </c>
      <c r="B1447" s="1" t="s">
        <v>3702</v>
      </c>
      <c r="C1447" s="1">
        <v>4</v>
      </c>
      <c r="D1447" s="18" t="s">
        <v>3703</v>
      </c>
      <c r="E1447" s="18">
        <v>0</v>
      </c>
      <c r="F1447" s="1" t="s">
        <v>3704</v>
      </c>
    </row>
    <row r="1448" spans="1:6" x14ac:dyDescent="0.25">
      <c r="A1448" s="1" t="s">
        <v>3705</v>
      </c>
      <c r="B1448" s="1" t="s">
        <v>3706</v>
      </c>
      <c r="C1448" s="1">
        <v>4</v>
      </c>
      <c r="D1448" s="18" t="s">
        <v>3707</v>
      </c>
      <c r="E1448" s="19">
        <v>3.8399999999999998E-108</v>
      </c>
      <c r="F1448" s="1" t="s">
        <v>3708</v>
      </c>
    </row>
    <row r="1449" spans="1:6" x14ac:dyDescent="0.25">
      <c r="A1449" s="1" t="s">
        <v>3709</v>
      </c>
      <c r="B1449" s="1" t="s">
        <v>3710</v>
      </c>
      <c r="C1449" s="1">
        <v>4</v>
      </c>
      <c r="D1449" s="18" t="s">
        <v>207</v>
      </c>
      <c r="E1449" s="18" t="s">
        <v>207</v>
      </c>
      <c r="F1449" s="1" t="s">
        <v>207</v>
      </c>
    </row>
    <row r="1450" spans="1:6" x14ac:dyDescent="0.25">
      <c r="A1450" s="1" t="s">
        <v>3711</v>
      </c>
      <c r="B1450" s="1" t="s">
        <v>3712</v>
      </c>
      <c r="C1450" s="1">
        <v>4</v>
      </c>
      <c r="D1450" s="18" t="s">
        <v>3713</v>
      </c>
      <c r="E1450" s="19">
        <v>1.77E-14</v>
      </c>
      <c r="F1450" s="1" t="s">
        <v>3714</v>
      </c>
    </row>
    <row r="1451" spans="1:6" x14ac:dyDescent="0.25">
      <c r="A1451" s="1" t="s">
        <v>480</v>
      </c>
      <c r="B1451" s="1" t="s">
        <v>3452</v>
      </c>
      <c r="C1451" s="1">
        <v>4</v>
      </c>
      <c r="D1451" s="18" t="s">
        <v>481</v>
      </c>
      <c r="E1451" s="19">
        <v>7.8999999999999998E-15</v>
      </c>
      <c r="F1451" s="1" t="s">
        <v>482</v>
      </c>
    </row>
    <row r="1452" spans="1:6" x14ac:dyDescent="0.25">
      <c r="A1452" s="1" t="s">
        <v>3715</v>
      </c>
      <c r="B1452" s="1" t="s">
        <v>3425</v>
      </c>
      <c r="C1452" s="1">
        <v>4</v>
      </c>
      <c r="D1452" s="18" t="s">
        <v>3716</v>
      </c>
      <c r="E1452" s="18">
        <v>0</v>
      </c>
      <c r="F1452" s="1" t="s">
        <v>3717</v>
      </c>
    </row>
    <row r="1453" spans="1:6" x14ac:dyDescent="0.25">
      <c r="A1453" s="1" t="s">
        <v>3718</v>
      </c>
      <c r="B1453" s="1" t="s">
        <v>3425</v>
      </c>
      <c r="C1453" s="1">
        <v>4</v>
      </c>
      <c r="D1453" s="18" t="s">
        <v>207</v>
      </c>
      <c r="E1453" s="18" t="s">
        <v>207</v>
      </c>
      <c r="F1453" s="1" t="s">
        <v>207</v>
      </c>
    </row>
    <row r="1454" spans="1:6" x14ac:dyDescent="0.25">
      <c r="A1454" s="1" t="s">
        <v>3719</v>
      </c>
      <c r="B1454" s="1" t="s">
        <v>3720</v>
      </c>
      <c r="C1454" s="1">
        <v>4</v>
      </c>
      <c r="D1454" s="18" t="s">
        <v>3721</v>
      </c>
      <c r="E1454" s="19">
        <v>2.4200000000000001E-23</v>
      </c>
      <c r="F1454" s="1" t="s">
        <v>3722</v>
      </c>
    </row>
    <row r="1455" spans="1:6" x14ac:dyDescent="0.25">
      <c r="A1455" s="1" t="s">
        <v>3723</v>
      </c>
      <c r="B1455" s="1" t="s">
        <v>3425</v>
      </c>
      <c r="C1455" s="1">
        <v>4</v>
      </c>
      <c r="D1455" s="18" t="s">
        <v>1544</v>
      </c>
      <c r="E1455" s="19">
        <v>1.3100000000000001E-59</v>
      </c>
      <c r="F1455" s="1" t="s">
        <v>415</v>
      </c>
    </row>
    <row r="1456" spans="1:6" x14ac:dyDescent="0.25">
      <c r="A1456" s="1" t="s">
        <v>3724</v>
      </c>
      <c r="B1456" s="1" t="s">
        <v>3553</v>
      </c>
      <c r="C1456" s="1">
        <v>4</v>
      </c>
      <c r="D1456" s="18" t="s">
        <v>3725</v>
      </c>
      <c r="E1456" s="19">
        <v>2.33E-9</v>
      </c>
      <c r="F1456" s="1" t="s">
        <v>3726</v>
      </c>
    </row>
    <row r="1457" spans="1:6" x14ac:dyDescent="0.25">
      <c r="A1457" s="1" t="s">
        <v>3727</v>
      </c>
      <c r="B1457" s="1" t="s">
        <v>3728</v>
      </c>
      <c r="C1457" s="1">
        <v>4</v>
      </c>
      <c r="D1457" s="18" t="s">
        <v>3729</v>
      </c>
      <c r="E1457" s="19">
        <v>8.7699999999999996E-45</v>
      </c>
      <c r="F1457" s="1" t="s">
        <v>3730</v>
      </c>
    </row>
    <row r="1458" spans="1:6" x14ac:dyDescent="0.25">
      <c r="A1458" s="1" t="s">
        <v>3731</v>
      </c>
      <c r="B1458" s="1" t="s">
        <v>3425</v>
      </c>
      <c r="C1458" s="1">
        <v>4</v>
      </c>
      <c r="D1458" s="18" t="s">
        <v>3475</v>
      </c>
      <c r="E1458" s="18">
        <v>0</v>
      </c>
      <c r="F1458" s="1" t="s">
        <v>3476</v>
      </c>
    </row>
    <row r="1459" spans="1:6" x14ac:dyDescent="0.25">
      <c r="A1459" s="1" t="s">
        <v>2056</v>
      </c>
      <c r="B1459" s="1" t="s">
        <v>3732</v>
      </c>
      <c r="C1459" s="1">
        <v>4</v>
      </c>
      <c r="D1459" s="18" t="s">
        <v>2057</v>
      </c>
      <c r="E1459" s="19">
        <v>6.1200000000000004E-140</v>
      </c>
      <c r="F1459" s="1" t="s">
        <v>2058</v>
      </c>
    </row>
    <row r="1460" spans="1:6" x14ac:dyDescent="0.25">
      <c r="A1460" s="1" t="s">
        <v>3733</v>
      </c>
      <c r="B1460" s="1" t="s">
        <v>3734</v>
      </c>
      <c r="C1460" s="1">
        <v>4</v>
      </c>
      <c r="D1460" s="18" t="s">
        <v>3735</v>
      </c>
      <c r="E1460" s="19">
        <v>1.19E-92</v>
      </c>
      <c r="F1460" s="1" t="s">
        <v>3736</v>
      </c>
    </row>
    <row r="1461" spans="1:6" x14ac:dyDescent="0.25">
      <c r="A1461" s="1" t="s">
        <v>3737</v>
      </c>
      <c r="B1461" s="1" t="s">
        <v>3738</v>
      </c>
      <c r="C1461" s="1">
        <v>4</v>
      </c>
      <c r="D1461" s="18" t="s">
        <v>3739</v>
      </c>
      <c r="E1461" s="19">
        <v>9.9999999999999998E-46</v>
      </c>
      <c r="F1461" s="1" t="s">
        <v>3740</v>
      </c>
    </row>
    <row r="1462" spans="1:6" x14ac:dyDescent="0.25">
      <c r="A1462" s="1" t="s">
        <v>3741</v>
      </c>
      <c r="B1462" s="1" t="s">
        <v>3643</v>
      </c>
      <c r="C1462" s="1">
        <v>4</v>
      </c>
      <c r="D1462" s="18" t="s">
        <v>3742</v>
      </c>
      <c r="E1462" s="19">
        <v>4.4000000000000002E-80</v>
      </c>
      <c r="F1462" s="1" t="s">
        <v>3743</v>
      </c>
    </row>
    <row r="1463" spans="1:6" x14ac:dyDescent="0.25">
      <c r="A1463" s="1" t="s">
        <v>3744</v>
      </c>
      <c r="B1463" s="1" t="s">
        <v>3745</v>
      </c>
      <c r="C1463" s="1">
        <v>4</v>
      </c>
      <c r="D1463" s="18" t="s">
        <v>3746</v>
      </c>
      <c r="E1463" s="19">
        <v>1.4899999999999999E-95</v>
      </c>
      <c r="F1463" s="1" t="s">
        <v>3747</v>
      </c>
    </row>
    <row r="1464" spans="1:6" x14ac:dyDescent="0.25">
      <c r="A1464" s="1" t="s">
        <v>3748</v>
      </c>
      <c r="B1464" s="1" t="s">
        <v>3452</v>
      </c>
      <c r="C1464" s="1">
        <v>4</v>
      </c>
      <c r="D1464" s="18" t="s">
        <v>3749</v>
      </c>
      <c r="E1464" s="19">
        <v>6.9399999999999999E-8</v>
      </c>
      <c r="F1464" s="1" t="s">
        <v>3750</v>
      </c>
    </row>
    <row r="1465" spans="1:6" x14ac:dyDescent="0.25">
      <c r="A1465" s="1" t="s">
        <v>3751</v>
      </c>
      <c r="B1465" s="1" t="s">
        <v>3417</v>
      </c>
      <c r="C1465" s="1">
        <v>4</v>
      </c>
      <c r="D1465" s="18" t="s">
        <v>3752</v>
      </c>
      <c r="E1465" s="19">
        <v>2.8999999999999998E-145</v>
      </c>
      <c r="F1465" s="1" t="s">
        <v>3753</v>
      </c>
    </row>
    <row r="1466" spans="1:6" x14ac:dyDescent="0.25">
      <c r="A1466" s="1" t="s">
        <v>3754</v>
      </c>
      <c r="B1466" s="1" t="s">
        <v>3448</v>
      </c>
      <c r="C1466" s="1">
        <v>4</v>
      </c>
      <c r="D1466" s="18" t="s">
        <v>3755</v>
      </c>
      <c r="E1466" s="19">
        <v>2.33E-49</v>
      </c>
      <c r="F1466" s="1" t="s">
        <v>3756</v>
      </c>
    </row>
    <row r="1467" spans="1:6" x14ac:dyDescent="0.25">
      <c r="A1467" s="1" t="s">
        <v>3757</v>
      </c>
      <c r="B1467" s="1" t="s">
        <v>3553</v>
      </c>
      <c r="C1467" s="1">
        <v>4</v>
      </c>
      <c r="D1467" s="18" t="s">
        <v>3758</v>
      </c>
      <c r="E1467" s="19">
        <v>2.8099999999999999E-21</v>
      </c>
      <c r="F1467" s="1" t="s">
        <v>3759</v>
      </c>
    </row>
    <row r="1468" spans="1:6" x14ac:dyDescent="0.25">
      <c r="A1468" s="1" t="s">
        <v>3760</v>
      </c>
      <c r="B1468" s="1" t="s">
        <v>3517</v>
      </c>
      <c r="C1468" s="1">
        <v>4</v>
      </c>
      <c r="D1468" s="18" t="s">
        <v>3761</v>
      </c>
      <c r="E1468" s="19">
        <v>2.32E-36</v>
      </c>
      <c r="F1468" s="1" t="s">
        <v>3762</v>
      </c>
    </row>
    <row r="1469" spans="1:6" x14ac:dyDescent="0.25">
      <c r="A1469" s="1" t="s">
        <v>3763</v>
      </c>
      <c r="B1469" s="1" t="s">
        <v>3764</v>
      </c>
      <c r="C1469" s="1">
        <v>4</v>
      </c>
      <c r="D1469" s="18" t="s">
        <v>3765</v>
      </c>
      <c r="E1469" s="19">
        <v>1.14E-79</v>
      </c>
      <c r="F1469" s="1" t="s">
        <v>3766</v>
      </c>
    </row>
    <row r="1470" spans="1:6" x14ac:dyDescent="0.25">
      <c r="A1470" s="1" t="s">
        <v>3767</v>
      </c>
      <c r="B1470" s="1" t="s">
        <v>3417</v>
      </c>
      <c r="C1470" s="1">
        <v>4</v>
      </c>
      <c r="D1470" s="18" t="s">
        <v>3768</v>
      </c>
      <c r="E1470" s="19">
        <v>9.3700000000000007E-46</v>
      </c>
      <c r="F1470" s="1" t="s">
        <v>3769</v>
      </c>
    </row>
    <row r="1471" spans="1:6" x14ac:dyDescent="0.25">
      <c r="A1471" s="1" t="s">
        <v>3770</v>
      </c>
      <c r="B1471" s="1" t="s">
        <v>3448</v>
      </c>
      <c r="C1471" s="1">
        <v>4</v>
      </c>
      <c r="D1471" s="18" t="s">
        <v>3771</v>
      </c>
      <c r="E1471" s="18">
        <v>1.9</v>
      </c>
      <c r="F1471" s="1" t="s">
        <v>3772</v>
      </c>
    </row>
    <row r="1472" spans="1:6" x14ac:dyDescent="0.25">
      <c r="A1472" s="1" t="s">
        <v>3773</v>
      </c>
      <c r="B1472" s="1" t="s">
        <v>3774</v>
      </c>
      <c r="C1472" s="1">
        <v>4</v>
      </c>
      <c r="D1472" s="18" t="s">
        <v>3775</v>
      </c>
      <c r="E1472" s="19">
        <v>2.4800000000000001E-44</v>
      </c>
      <c r="F1472" s="1" t="s">
        <v>3776</v>
      </c>
    </row>
    <row r="1473" spans="1:6" x14ac:dyDescent="0.25">
      <c r="A1473" s="1" t="s">
        <v>3777</v>
      </c>
      <c r="B1473" s="1" t="s">
        <v>3553</v>
      </c>
      <c r="C1473" s="1">
        <v>4</v>
      </c>
      <c r="D1473" s="18" t="s">
        <v>207</v>
      </c>
      <c r="E1473" s="18" t="s">
        <v>207</v>
      </c>
      <c r="F1473" s="1" t="s">
        <v>207</v>
      </c>
    </row>
    <row r="1474" spans="1:6" x14ac:dyDescent="0.25">
      <c r="A1474" s="1" t="s">
        <v>293</v>
      </c>
      <c r="B1474" s="1" t="s">
        <v>3778</v>
      </c>
      <c r="C1474" s="1">
        <v>4</v>
      </c>
      <c r="D1474" s="18" t="s">
        <v>295</v>
      </c>
      <c r="E1474" s="19">
        <v>1.6000000000000001E-141</v>
      </c>
      <c r="F1474" s="1" t="s">
        <v>296</v>
      </c>
    </row>
    <row r="1475" spans="1:6" x14ac:dyDescent="0.25">
      <c r="A1475" s="1" t="s">
        <v>3779</v>
      </c>
      <c r="B1475" s="1" t="s">
        <v>3474</v>
      </c>
      <c r="C1475" s="1">
        <v>4</v>
      </c>
      <c r="D1475" s="18" t="s">
        <v>3780</v>
      </c>
      <c r="E1475" s="18">
        <v>0</v>
      </c>
      <c r="F1475" s="1" t="s">
        <v>3781</v>
      </c>
    </row>
    <row r="1476" spans="1:6" x14ac:dyDescent="0.25">
      <c r="A1476" s="1" t="s">
        <v>3782</v>
      </c>
      <c r="B1476" s="1" t="s">
        <v>3783</v>
      </c>
      <c r="C1476" s="1">
        <v>3</v>
      </c>
      <c r="D1476" s="18" t="s">
        <v>3784</v>
      </c>
      <c r="E1476" s="19">
        <v>1.9499999999999999E-67</v>
      </c>
      <c r="F1476" s="1" t="s">
        <v>3785</v>
      </c>
    </row>
    <row r="1477" spans="1:6" x14ac:dyDescent="0.25">
      <c r="A1477" s="1" t="s">
        <v>3786</v>
      </c>
      <c r="B1477" s="1" t="s">
        <v>3787</v>
      </c>
      <c r="C1477" s="1">
        <v>3</v>
      </c>
      <c r="D1477" s="18" t="s">
        <v>207</v>
      </c>
      <c r="E1477" s="18" t="s">
        <v>207</v>
      </c>
      <c r="F1477" s="1" t="s">
        <v>207</v>
      </c>
    </row>
    <row r="1478" spans="1:6" x14ac:dyDescent="0.25">
      <c r="A1478" s="1" t="s">
        <v>3788</v>
      </c>
      <c r="B1478" s="1" t="s">
        <v>3787</v>
      </c>
      <c r="C1478" s="1">
        <v>3</v>
      </c>
      <c r="D1478" s="18" t="s">
        <v>3789</v>
      </c>
      <c r="E1478" s="19">
        <v>3.6199999999999999E-23</v>
      </c>
      <c r="F1478" s="1" t="s">
        <v>3790</v>
      </c>
    </row>
    <row r="1479" spans="1:6" x14ac:dyDescent="0.25">
      <c r="A1479" s="1" t="s">
        <v>1049</v>
      </c>
      <c r="B1479" s="1" t="s">
        <v>3791</v>
      </c>
      <c r="C1479" s="1">
        <v>3</v>
      </c>
      <c r="D1479" s="18" t="s">
        <v>1051</v>
      </c>
      <c r="E1479" s="19">
        <v>8.7300000000000002E-13</v>
      </c>
      <c r="F1479" s="1" t="s">
        <v>1052</v>
      </c>
    </row>
    <row r="1480" spans="1:6" x14ac:dyDescent="0.25">
      <c r="A1480" s="1" t="s">
        <v>3792</v>
      </c>
      <c r="B1480" s="1" t="s">
        <v>3793</v>
      </c>
      <c r="C1480" s="1">
        <v>3</v>
      </c>
      <c r="D1480" s="18" t="s">
        <v>3794</v>
      </c>
      <c r="E1480" s="19">
        <v>5.68E-26</v>
      </c>
      <c r="F1480" s="1" t="s">
        <v>3795</v>
      </c>
    </row>
    <row r="1481" spans="1:6" x14ac:dyDescent="0.25">
      <c r="A1481" s="1" t="s">
        <v>3796</v>
      </c>
      <c r="B1481" s="1" t="s">
        <v>3787</v>
      </c>
      <c r="C1481" s="1">
        <v>3</v>
      </c>
      <c r="D1481" s="18" t="s">
        <v>3797</v>
      </c>
      <c r="E1481" s="19">
        <v>2.4100000000000001E-19</v>
      </c>
      <c r="F1481" s="1" t="s">
        <v>3798</v>
      </c>
    </row>
    <row r="1482" spans="1:6" x14ac:dyDescent="0.25">
      <c r="A1482" s="1" t="s">
        <v>3799</v>
      </c>
      <c r="B1482" s="1" t="s">
        <v>3787</v>
      </c>
      <c r="C1482" s="1">
        <v>3</v>
      </c>
      <c r="D1482" s="18" t="s">
        <v>3800</v>
      </c>
      <c r="E1482" s="19">
        <v>1.5699999999999999E-45</v>
      </c>
      <c r="F1482" s="1" t="s">
        <v>3801</v>
      </c>
    </row>
    <row r="1483" spans="1:6" x14ac:dyDescent="0.25">
      <c r="A1483" s="1" t="s">
        <v>3802</v>
      </c>
      <c r="B1483" s="1" t="s">
        <v>3787</v>
      </c>
      <c r="C1483" s="1">
        <v>3</v>
      </c>
      <c r="D1483" s="18" t="s">
        <v>207</v>
      </c>
      <c r="E1483" s="18" t="s">
        <v>207</v>
      </c>
      <c r="F1483" s="1" t="s">
        <v>207</v>
      </c>
    </row>
    <row r="1484" spans="1:6" x14ac:dyDescent="0.25">
      <c r="A1484" s="1" t="s">
        <v>3803</v>
      </c>
      <c r="B1484" s="1" t="s">
        <v>3783</v>
      </c>
      <c r="C1484" s="1">
        <v>3</v>
      </c>
      <c r="D1484" s="18" t="s">
        <v>3804</v>
      </c>
      <c r="E1484" s="19">
        <v>3.4999999999999999E-33</v>
      </c>
      <c r="F1484" s="1" t="s">
        <v>3696</v>
      </c>
    </row>
    <row r="1485" spans="1:6" x14ac:dyDescent="0.25">
      <c r="A1485" s="1" t="s">
        <v>3805</v>
      </c>
      <c r="B1485" s="1" t="s">
        <v>3783</v>
      </c>
      <c r="C1485" s="1">
        <v>3</v>
      </c>
      <c r="D1485" s="18" t="s">
        <v>2818</v>
      </c>
      <c r="E1485" s="19">
        <v>2.7199999999999998E-54</v>
      </c>
      <c r="F1485" s="1" t="s">
        <v>2819</v>
      </c>
    </row>
    <row r="1486" spans="1:6" x14ac:dyDescent="0.25">
      <c r="A1486" s="1" t="s">
        <v>3806</v>
      </c>
      <c r="B1486" s="1" t="s">
        <v>3787</v>
      </c>
      <c r="C1486" s="1">
        <v>3</v>
      </c>
      <c r="D1486" s="18" t="s">
        <v>3807</v>
      </c>
      <c r="E1486" s="18">
        <v>0</v>
      </c>
      <c r="F1486" s="1" t="s">
        <v>3808</v>
      </c>
    </row>
    <row r="1487" spans="1:6" x14ac:dyDescent="0.25">
      <c r="A1487" s="1" t="s">
        <v>1685</v>
      </c>
      <c r="B1487" s="1" t="s">
        <v>3809</v>
      </c>
      <c r="C1487" s="1">
        <v>3</v>
      </c>
      <c r="D1487" s="18" t="s">
        <v>1686</v>
      </c>
      <c r="E1487" s="19">
        <v>4.8E-8</v>
      </c>
      <c r="F1487" s="1" t="s">
        <v>1687</v>
      </c>
    </row>
    <row r="1488" spans="1:6" x14ac:dyDescent="0.25">
      <c r="A1488" s="1" t="s">
        <v>3810</v>
      </c>
      <c r="B1488" s="1" t="s">
        <v>3787</v>
      </c>
      <c r="C1488" s="1">
        <v>3</v>
      </c>
      <c r="D1488" s="18" t="s">
        <v>3811</v>
      </c>
      <c r="E1488" s="19">
        <v>1.6399999999999999E-42</v>
      </c>
      <c r="F1488" s="1" t="s">
        <v>3812</v>
      </c>
    </row>
    <row r="1489" spans="1:6" x14ac:dyDescent="0.25">
      <c r="A1489" s="1" t="s">
        <v>3813</v>
      </c>
      <c r="B1489" s="1" t="s">
        <v>3787</v>
      </c>
      <c r="C1489" s="1">
        <v>3</v>
      </c>
      <c r="D1489" s="18" t="s">
        <v>3814</v>
      </c>
      <c r="E1489" s="19">
        <v>4.3199999999999998E-17</v>
      </c>
      <c r="F1489" s="1" t="s">
        <v>3815</v>
      </c>
    </row>
    <row r="1490" spans="1:6" x14ac:dyDescent="0.25">
      <c r="A1490" s="1" t="s">
        <v>3816</v>
      </c>
      <c r="B1490" s="1" t="s">
        <v>3787</v>
      </c>
      <c r="C1490" s="1">
        <v>3</v>
      </c>
      <c r="D1490" s="18" t="s">
        <v>3817</v>
      </c>
      <c r="E1490" s="19">
        <v>1.46E-61</v>
      </c>
      <c r="F1490" s="1" t="s">
        <v>3818</v>
      </c>
    </row>
    <row r="1491" spans="1:6" x14ac:dyDescent="0.25">
      <c r="A1491" s="1" t="s">
        <v>3819</v>
      </c>
      <c r="B1491" s="1" t="s">
        <v>3820</v>
      </c>
      <c r="C1491" s="1">
        <v>3</v>
      </c>
      <c r="D1491" s="18" t="s">
        <v>3821</v>
      </c>
      <c r="E1491" s="18">
        <v>0</v>
      </c>
      <c r="F1491" s="1" t="s">
        <v>3822</v>
      </c>
    </row>
    <row r="1492" spans="1:6" x14ac:dyDescent="0.25">
      <c r="A1492" s="1" t="s">
        <v>3823</v>
      </c>
      <c r="B1492" s="1" t="s">
        <v>3787</v>
      </c>
      <c r="C1492" s="1">
        <v>3</v>
      </c>
      <c r="D1492" s="18" t="s">
        <v>3824</v>
      </c>
      <c r="E1492" s="19">
        <v>8.7099999999999996E-47</v>
      </c>
      <c r="F1492" s="1" t="s">
        <v>3825</v>
      </c>
    </row>
    <row r="1493" spans="1:6" x14ac:dyDescent="0.25">
      <c r="A1493" s="1" t="s">
        <v>3826</v>
      </c>
      <c r="B1493" s="1" t="s">
        <v>3787</v>
      </c>
      <c r="C1493" s="1">
        <v>3</v>
      </c>
      <c r="D1493" s="18" t="s">
        <v>3827</v>
      </c>
      <c r="E1493" s="18">
        <v>1.73E-4</v>
      </c>
      <c r="F1493" s="1" t="s">
        <v>3828</v>
      </c>
    </row>
    <row r="1494" spans="1:6" x14ac:dyDescent="0.25">
      <c r="A1494" s="1" t="s">
        <v>3829</v>
      </c>
      <c r="B1494" s="1" t="s">
        <v>3787</v>
      </c>
      <c r="C1494" s="1">
        <v>3</v>
      </c>
      <c r="D1494" s="18" t="s">
        <v>3830</v>
      </c>
      <c r="E1494" s="19">
        <v>1.2000000000000001E-32</v>
      </c>
      <c r="F1494" s="1" t="s">
        <v>3831</v>
      </c>
    </row>
    <row r="1495" spans="1:6" x14ac:dyDescent="0.25">
      <c r="A1495" s="1" t="s">
        <v>3832</v>
      </c>
      <c r="B1495" s="1" t="s">
        <v>3783</v>
      </c>
      <c r="C1495" s="1">
        <v>3</v>
      </c>
      <c r="D1495" s="18" t="s">
        <v>3833</v>
      </c>
      <c r="E1495" s="18">
        <v>4.8000000000000001E-2</v>
      </c>
      <c r="F1495" s="1" t="s">
        <v>3834</v>
      </c>
    </row>
    <row r="1496" spans="1:6" x14ac:dyDescent="0.25">
      <c r="A1496" s="1" t="s">
        <v>3835</v>
      </c>
      <c r="B1496" s="1" t="s">
        <v>3787</v>
      </c>
      <c r="C1496" s="1">
        <v>3</v>
      </c>
      <c r="D1496" s="18" t="s">
        <v>3836</v>
      </c>
      <c r="E1496" s="19">
        <v>4.3699999999999998E-56</v>
      </c>
      <c r="F1496" s="1" t="s">
        <v>3837</v>
      </c>
    </row>
    <row r="1497" spans="1:6" x14ac:dyDescent="0.25">
      <c r="A1497" s="1" t="s">
        <v>2607</v>
      </c>
      <c r="B1497" s="1" t="s">
        <v>3809</v>
      </c>
      <c r="C1497" s="1">
        <v>3</v>
      </c>
      <c r="D1497" s="18" t="s">
        <v>2608</v>
      </c>
      <c r="E1497" s="19">
        <v>1.9799999999999999E-62</v>
      </c>
      <c r="F1497" s="1" t="s">
        <v>2609</v>
      </c>
    </row>
    <row r="1498" spans="1:6" x14ac:dyDescent="0.25">
      <c r="A1498" s="1" t="s">
        <v>3838</v>
      </c>
      <c r="B1498" s="1" t="s">
        <v>3787</v>
      </c>
      <c r="C1498" s="1">
        <v>3</v>
      </c>
      <c r="D1498" s="18" t="s">
        <v>207</v>
      </c>
      <c r="E1498" s="18" t="s">
        <v>207</v>
      </c>
      <c r="F1498" s="1" t="s">
        <v>207</v>
      </c>
    </row>
    <row r="1499" spans="1:6" x14ac:dyDescent="0.25">
      <c r="A1499" s="1" t="s">
        <v>3839</v>
      </c>
      <c r="B1499" s="1" t="s">
        <v>3787</v>
      </c>
      <c r="C1499" s="1">
        <v>3</v>
      </c>
      <c r="D1499" s="18" t="s">
        <v>3840</v>
      </c>
      <c r="E1499" s="19">
        <v>4.3499999999999999E-92</v>
      </c>
      <c r="F1499" s="1" t="s">
        <v>3841</v>
      </c>
    </row>
    <row r="1500" spans="1:6" x14ac:dyDescent="0.25">
      <c r="A1500" s="1" t="s">
        <v>3842</v>
      </c>
      <c r="B1500" s="1" t="s">
        <v>3783</v>
      </c>
      <c r="C1500" s="1">
        <v>3</v>
      </c>
      <c r="D1500" s="18" t="s">
        <v>3843</v>
      </c>
      <c r="E1500" s="19">
        <v>5.9799999999999995E-16</v>
      </c>
      <c r="F1500" s="1" t="s">
        <v>3844</v>
      </c>
    </row>
    <row r="1501" spans="1:6" x14ac:dyDescent="0.25">
      <c r="A1501" s="1" t="s">
        <v>3845</v>
      </c>
      <c r="B1501" s="1" t="s">
        <v>3787</v>
      </c>
      <c r="C1501" s="1">
        <v>3</v>
      </c>
      <c r="D1501" s="18" t="s">
        <v>3846</v>
      </c>
      <c r="E1501" s="19">
        <v>1.5799999999999999E-54</v>
      </c>
      <c r="F1501" s="1" t="s">
        <v>3847</v>
      </c>
    </row>
    <row r="1502" spans="1:6" x14ac:dyDescent="0.25">
      <c r="A1502" s="1" t="s">
        <v>3848</v>
      </c>
      <c r="B1502" s="1" t="s">
        <v>3783</v>
      </c>
      <c r="C1502" s="1">
        <v>3</v>
      </c>
      <c r="D1502" s="18" t="s">
        <v>3849</v>
      </c>
      <c r="E1502" s="19">
        <v>1.7300000000000001E-69</v>
      </c>
      <c r="F1502" s="1" t="s">
        <v>3850</v>
      </c>
    </row>
    <row r="1503" spans="1:6" x14ac:dyDescent="0.25">
      <c r="A1503" s="1" t="s">
        <v>3851</v>
      </c>
      <c r="B1503" s="1" t="s">
        <v>3787</v>
      </c>
      <c r="C1503" s="1">
        <v>3</v>
      </c>
      <c r="D1503" s="18" t="s">
        <v>3852</v>
      </c>
      <c r="E1503" s="19">
        <v>1.12E-67</v>
      </c>
      <c r="F1503" s="1" t="s">
        <v>3853</v>
      </c>
    </row>
    <row r="1504" spans="1:6" x14ac:dyDescent="0.25">
      <c r="A1504" s="1" t="s">
        <v>3854</v>
      </c>
      <c r="B1504" s="1" t="s">
        <v>3855</v>
      </c>
      <c r="C1504" s="1">
        <v>3</v>
      </c>
      <c r="D1504" s="18" t="s">
        <v>3856</v>
      </c>
      <c r="E1504" s="19">
        <v>5.1399999999999997E-16</v>
      </c>
      <c r="F1504" s="1" t="s">
        <v>3857</v>
      </c>
    </row>
    <row r="1505" spans="1:6" x14ac:dyDescent="0.25">
      <c r="A1505" s="1" t="s">
        <v>3858</v>
      </c>
      <c r="B1505" s="1" t="s">
        <v>3859</v>
      </c>
      <c r="C1505" s="1">
        <v>3</v>
      </c>
      <c r="D1505" s="18" t="s">
        <v>3860</v>
      </c>
      <c r="E1505" s="19">
        <v>3.2600000000000002E-52</v>
      </c>
      <c r="F1505" s="1" t="s">
        <v>3861</v>
      </c>
    </row>
    <row r="1506" spans="1:6" x14ac:dyDescent="0.25">
      <c r="A1506" s="1" t="s">
        <v>3862</v>
      </c>
      <c r="B1506" s="1" t="s">
        <v>3863</v>
      </c>
      <c r="C1506" s="1">
        <v>3</v>
      </c>
      <c r="D1506" s="18" t="s">
        <v>3864</v>
      </c>
      <c r="E1506" s="19">
        <v>3.8900000000000003E-77</v>
      </c>
      <c r="F1506" s="1" t="s">
        <v>3865</v>
      </c>
    </row>
    <row r="1507" spans="1:6" x14ac:dyDescent="0.25">
      <c r="A1507" s="1" t="s">
        <v>3866</v>
      </c>
      <c r="B1507" s="1" t="s">
        <v>3867</v>
      </c>
      <c r="C1507" s="1">
        <v>3</v>
      </c>
      <c r="D1507" s="18" t="s">
        <v>3868</v>
      </c>
      <c r="E1507" s="19">
        <v>2.0400000000000001E-160</v>
      </c>
      <c r="F1507" s="1" t="s">
        <v>3869</v>
      </c>
    </row>
    <row r="1508" spans="1:6" x14ac:dyDescent="0.25">
      <c r="A1508" s="1" t="s">
        <v>3870</v>
      </c>
      <c r="B1508" s="1" t="s">
        <v>3871</v>
      </c>
      <c r="C1508" s="1">
        <v>3</v>
      </c>
      <c r="D1508" s="18" t="s">
        <v>3872</v>
      </c>
      <c r="E1508" s="19">
        <v>9.1399999999999991E-19</v>
      </c>
      <c r="F1508" s="1" t="s">
        <v>3873</v>
      </c>
    </row>
    <row r="1509" spans="1:6" x14ac:dyDescent="0.25">
      <c r="A1509" s="1" t="s">
        <v>3874</v>
      </c>
      <c r="B1509" s="1" t="s">
        <v>3867</v>
      </c>
      <c r="C1509" s="1">
        <v>3</v>
      </c>
      <c r="D1509" s="18" t="s">
        <v>3875</v>
      </c>
      <c r="E1509" s="19">
        <v>2.3500000000000002E-16</v>
      </c>
      <c r="F1509" s="1" t="s">
        <v>3869</v>
      </c>
    </row>
    <row r="1510" spans="1:6" x14ac:dyDescent="0.25">
      <c r="A1510" s="1" t="s">
        <v>831</v>
      </c>
      <c r="B1510" s="1" t="s">
        <v>3876</v>
      </c>
      <c r="C1510" s="1">
        <v>3</v>
      </c>
      <c r="D1510" s="18" t="s">
        <v>832</v>
      </c>
      <c r="E1510" s="19">
        <v>3.7399999999999997E-8</v>
      </c>
      <c r="F1510" s="1" t="s">
        <v>833</v>
      </c>
    </row>
    <row r="1511" spans="1:6" x14ac:dyDescent="0.25">
      <c r="A1511" s="1" t="s">
        <v>3877</v>
      </c>
      <c r="B1511" s="1" t="s">
        <v>3787</v>
      </c>
      <c r="C1511" s="1">
        <v>3</v>
      </c>
      <c r="D1511" s="18" t="s">
        <v>3878</v>
      </c>
      <c r="E1511" s="19">
        <v>1.01E-140</v>
      </c>
      <c r="F1511" s="1" t="s">
        <v>3879</v>
      </c>
    </row>
    <row r="1512" spans="1:6" x14ac:dyDescent="0.25">
      <c r="A1512" s="1" t="s">
        <v>3880</v>
      </c>
      <c r="B1512" s="1" t="s">
        <v>3881</v>
      </c>
      <c r="C1512" s="1">
        <v>3</v>
      </c>
      <c r="D1512" s="18" t="s">
        <v>3882</v>
      </c>
      <c r="E1512" s="19">
        <v>3.0000000000000003E-42</v>
      </c>
      <c r="F1512" s="1" t="s">
        <v>3883</v>
      </c>
    </row>
    <row r="1513" spans="1:6" x14ac:dyDescent="0.25">
      <c r="A1513" s="1" t="s">
        <v>318</v>
      </c>
      <c r="B1513" s="1" t="s">
        <v>3787</v>
      </c>
      <c r="C1513" s="1">
        <v>3</v>
      </c>
      <c r="D1513" s="18" t="s">
        <v>207</v>
      </c>
      <c r="E1513" s="18" t="s">
        <v>207</v>
      </c>
      <c r="F1513" s="1" t="s">
        <v>207</v>
      </c>
    </row>
    <row r="1514" spans="1:6" x14ac:dyDescent="0.25">
      <c r="A1514" s="1" t="s">
        <v>3884</v>
      </c>
      <c r="B1514" s="1" t="s">
        <v>3855</v>
      </c>
      <c r="C1514" s="1">
        <v>3</v>
      </c>
      <c r="D1514" s="18" t="s">
        <v>3885</v>
      </c>
      <c r="E1514" s="19">
        <v>1.33E-103</v>
      </c>
      <c r="F1514" s="1" t="s">
        <v>3886</v>
      </c>
    </row>
    <row r="1515" spans="1:6" x14ac:dyDescent="0.25">
      <c r="A1515" s="1" t="s">
        <v>3887</v>
      </c>
      <c r="B1515" s="1" t="s">
        <v>3783</v>
      </c>
      <c r="C1515" s="1">
        <v>3</v>
      </c>
      <c r="D1515" s="18" t="s">
        <v>207</v>
      </c>
      <c r="E1515" s="18" t="s">
        <v>207</v>
      </c>
      <c r="F1515" s="1" t="s">
        <v>207</v>
      </c>
    </row>
    <row r="1516" spans="1:6" x14ac:dyDescent="0.25">
      <c r="A1516" s="1" t="s">
        <v>3888</v>
      </c>
      <c r="B1516" s="1" t="s">
        <v>3787</v>
      </c>
      <c r="C1516" s="1">
        <v>3</v>
      </c>
      <c r="D1516" s="18" t="s">
        <v>3889</v>
      </c>
      <c r="E1516" s="19">
        <v>2.2999999999999999E-16</v>
      </c>
      <c r="F1516" s="1" t="s">
        <v>3890</v>
      </c>
    </row>
    <row r="1517" spans="1:6" x14ac:dyDescent="0.25">
      <c r="A1517" s="1" t="s">
        <v>3891</v>
      </c>
      <c r="B1517" s="1" t="s">
        <v>3855</v>
      </c>
      <c r="C1517" s="1">
        <v>3</v>
      </c>
      <c r="D1517" s="18" t="s">
        <v>3892</v>
      </c>
      <c r="E1517" s="19">
        <v>3.4E-71</v>
      </c>
      <c r="F1517" s="1" t="s">
        <v>3893</v>
      </c>
    </row>
    <row r="1518" spans="1:6" x14ac:dyDescent="0.25">
      <c r="A1518" s="1" t="s">
        <v>3894</v>
      </c>
      <c r="B1518" s="1" t="s">
        <v>3787</v>
      </c>
      <c r="C1518" s="1">
        <v>3</v>
      </c>
      <c r="D1518" s="18" t="s">
        <v>3895</v>
      </c>
      <c r="E1518" s="19">
        <v>2.5899999999999999E-39</v>
      </c>
      <c r="F1518" s="1" t="s">
        <v>3896</v>
      </c>
    </row>
    <row r="1519" spans="1:6" x14ac:dyDescent="0.25">
      <c r="A1519" s="1" t="s">
        <v>427</v>
      </c>
      <c r="B1519" s="1" t="s">
        <v>3787</v>
      </c>
      <c r="C1519" s="1">
        <v>3</v>
      </c>
      <c r="D1519" s="18" t="s">
        <v>261</v>
      </c>
      <c r="E1519" s="19">
        <v>4.1600000000000003E-20</v>
      </c>
      <c r="F1519" s="1" t="s">
        <v>262</v>
      </c>
    </row>
    <row r="1520" spans="1:6" x14ac:dyDescent="0.25">
      <c r="A1520" s="1" t="s">
        <v>3897</v>
      </c>
      <c r="B1520" s="1" t="s">
        <v>3787</v>
      </c>
      <c r="C1520" s="1">
        <v>3</v>
      </c>
      <c r="D1520" s="18" t="s">
        <v>3898</v>
      </c>
      <c r="E1520" s="19">
        <v>2.2699999999999999E-169</v>
      </c>
      <c r="F1520" s="1" t="s">
        <v>3899</v>
      </c>
    </row>
    <row r="1521" spans="1:6" x14ac:dyDescent="0.25">
      <c r="A1521" s="1" t="s">
        <v>3900</v>
      </c>
      <c r="B1521" s="1" t="s">
        <v>3783</v>
      </c>
      <c r="C1521" s="1">
        <v>3</v>
      </c>
      <c r="D1521" s="18" t="s">
        <v>3901</v>
      </c>
      <c r="E1521" s="19">
        <v>2.66E-12</v>
      </c>
      <c r="F1521" s="1" t="s">
        <v>3902</v>
      </c>
    </row>
    <row r="1522" spans="1:6" x14ac:dyDescent="0.25">
      <c r="A1522" s="1" t="s">
        <v>3903</v>
      </c>
      <c r="B1522" s="1" t="s">
        <v>3787</v>
      </c>
      <c r="C1522" s="1">
        <v>3</v>
      </c>
      <c r="D1522" s="18" t="s">
        <v>3904</v>
      </c>
      <c r="E1522" s="19">
        <v>6.8500000000000001E-26</v>
      </c>
      <c r="F1522" s="1" t="s">
        <v>3905</v>
      </c>
    </row>
    <row r="1523" spans="1:6" x14ac:dyDescent="0.25">
      <c r="A1523" s="1" t="s">
        <v>3906</v>
      </c>
      <c r="B1523" s="1" t="s">
        <v>3783</v>
      </c>
      <c r="C1523" s="1">
        <v>3</v>
      </c>
      <c r="D1523" s="18" t="s">
        <v>3907</v>
      </c>
      <c r="E1523" s="19">
        <v>2.77E-74</v>
      </c>
      <c r="F1523" s="1" t="s">
        <v>3908</v>
      </c>
    </row>
    <row r="1524" spans="1:6" x14ac:dyDescent="0.25">
      <c r="A1524" s="1" t="s">
        <v>3909</v>
      </c>
      <c r="B1524" s="1" t="s">
        <v>3787</v>
      </c>
      <c r="C1524" s="1">
        <v>3</v>
      </c>
      <c r="D1524" s="18" t="s">
        <v>3910</v>
      </c>
      <c r="E1524" s="18">
        <v>0.36</v>
      </c>
      <c r="F1524" s="1" t="s">
        <v>3911</v>
      </c>
    </row>
    <row r="1525" spans="1:6" x14ac:dyDescent="0.25">
      <c r="A1525" s="1" t="s">
        <v>3912</v>
      </c>
      <c r="B1525" s="1" t="s">
        <v>3913</v>
      </c>
      <c r="C1525" s="1">
        <v>3</v>
      </c>
      <c r="D1525" s="18" t="s">
        <v>3914</v>
      </c>
      <c r="E1525" s="19">
        <v>9.5400000000000009E-72</v>
      </c>
      <c r="F1525" s="1" t="s">
        <v>3915</v>
      </c>
    </row>
    <row r="1526" spans="1:6" x14ac:dyDescent="0.25">
      <c r="A1526" s="1" t="s">
        <v>3916</v>
      </c>
      <c r="B1526" s="1" t="s">
        <v>3783</v>
      </c>
      <c r="C1526" s="1">
        <v>3</v>
      </c>
      <c r="D1526" s="18" t="s">
        <v>3917</v>
      </c>
      <c r="E1526" s="19">
        <v>9.4000000000000009E-112</v>
      </c>
      <c r="F1526" s="1" t="s">
        <v>3918</v>
      </c>
    </row>
    <row r="1527" spans="1:6" x14ac:dyDescent="0.25">
      <c r="A1527" s="1" t="s">
        <v>3919</v>
      </c>
      <c r="B1527" s="1" t="s">
        <v>3920</v>
      </c>
      <c r="C1527" s="1">
        <v>3</v>
      </c>
      <c r="D1527" s="18" t="s">
        <v>3921</v>
      </c>
      <c r="E1527" s="19">
        <v>2.4999999999999998E-25</v>
      </c>
      <c r="F1527" s="1" t="s">
        <v>3922</v>
      </c>
    </row>
    <row r="1528" spans="1:6" x14ac:dyDescent="0.25">
      <c r="A1528" s="1" t="s">
        <v>3923</v>
      </c>
      <c r="B1528" s="1" t="s">
        <v>3787</v>
      </c>
      <c r="C1528" s="1">
        <v>3</v>
      </c>
      <c r="D1528" s="18" t="s">
        <v>3924</v>
      </c>
      <c r="E1528" s="18">
        <v>0.68</v>
      </c>
      <c r="F1528" s="1" t="s">
        <v>3925</v>
      </c>
    </row>
    <row r="1529" spans="1:6" x14ac:dyDescent="0.25">
      <c r="A1529" s="1" t="s">
        <v>397</v>
      </c>
      <c r="B1529" s="1" t="s">
        <v>3787</v>
      </c>
      <c r="C1529" s="1">
        <v>3</v>
      </c>
      <c r="D1529" s="18" t="s">
        <v>207</v>
      </c>
      <c r="E1529" s="18" t="s">
        <v>207</v>
      </c>
      <c r="F1529" s="1" t="s">
        <v>207</v>
      </c>
    </row>
    <row r="1530" spans="1:6" x14ac:dyDescent="0.25">
      <c r="A1530" s="1" t="s">
        <v>3926</v>
      </c>
      <c r="B1530" s="1" t="s">
        <v>3927</v>
      </c>
      <c r="C1530" s="1">
        <v>3</v>
      </c>
      <c r="D1530" s="18" t="s">
        <v>207</v>
      </c>
      <c r="E1530" s="18" t="s">
        <v>207</v>
      </c>
      <c r="F1530" s="1" t="s">
        <v>207</v>
      </c>
    </row>
    <row r="1531" spans="1:6" x14ac:dyDescent="0.25">
      <c r="A1531" s="1" t="s">
        <v>3928</v>
      </c>
      <c r="B1531" s="1" t="s">
        <v>3787</v>
      </c>
      <c r="C1531" s="1">
        <v>3</v>
      </c>
      <c r="D1531" s="18" t="s">
        <v>1062</v>
      </c>
      <c r="E1531" s="18">
        <v>0.35</v>
      </c>
      <c r="F1531" s="1" t="s">
        <v>1063</v>
      </c>
    </row>
    <row r="1532" spans="1:6" x14ac:dyDescent="0.25">
      <c r="A1532" s="1" t="s">
        <v>3929</v>
      </c>
      <c r="B1532" s="1" t="s">
        <v>3787</v>
      </c>
      <c r="C1532" s="1">
        <v>3</v>
      </c>
      <c r="D1532" s="18" t="s">
        <v>3930</v>
      </c>
      <c r="E1532" s="19">
        <v>2.9E-33</v>
      </c>
      <c r="F1532" s="1" t="s">
        <v>3931</v>
      </c>
    </row>
    <row r="1533" spans="1:6" x14ac:dyDescent="0.25">
      <c r="A1533" s="1" t="s">
        <v>3932</v>
      </c>
      <c r="B1533" s="1" t="s">
        <v>3787</v>
      </c>
      <c r="C1533" s="1">
        <v>3</v>
      </c>
      <c r="D1533" s="18" t="s">
        <v>3933</v>
      </c>
      <c r="E1533" s="19">
        <v>8.0699999999999996E-75</v>
      </c>
      <c r="F1533" s="1" t="s">
        <v>3934</v>
      </c>
    </row>
    <row r="1534" spans="1:6" x14ac:dyDescent="0.25">
      <c r="A1534" s="1" t="s">
        <v>3935</v>
      </c>
      <c r="B1534" s="1" t="s">
        <v>3863</v>
      </c>
      <c r="C1534" s="1">
        <v>3</v>
      </c>
      <c r="D1534" s="18" t="s">
        <v>3936</v>
      </c>
      <c r="E1534" s="18">
        <v>0</v>
      </c>
      <c r="F1534" s="1" t="s">
        <v>3937</v>
      </c>
    </row>
    <row r="1535" spans="1:6" x14ac:dyDescent="0.25">
      <c r="A1535" s="1" t="s">
        <v>3938</v>
      </c>
      <c r="B1535" s="1" t="s">
        <v>3939</v>
      </c>
      <c r="C1535" s="1">
        <v>3</v>
      </c>
      <c r="D1535" s="18" t="s">
        <v>3940</v>
      </c>
      <c r="E1535" s="19">
        <v>8.9799999999999997E-51</v>
      </c>
      <c r="F1535" s="1" t="s">
        <v>3941</v>
      </c>
    </row>
    <row r="1536" spans="1:6" x14ac:dyDescent="0.25">
      <c r="A1536" s="1" t="s">
        <v>423</v>
      </c>
      <c r="B1536" s="1" t="s">
        <v>3787</v>
      </c>
      <c r="C1536" s="1">
        <v>3</v>
      </c>
      <c r="D1536" s="18" t="s">
        <v>424</v>
      </c>
      <c r="E1536" s="19">
        <v>3.1800000000000002E-26</v>
      </c>
      <c r="F1536" s="1" t="s">
        <v>425</v>
      </c>
    </row>
    <row r="1537" spans="1:6" x14ac:dyDescent="0.25">
      <c r="A1537" s="1" t="s">
        <v>3942</v>
      </c>
      <c r="B1537" s="1" t="s">
        <v>3787</v>
      </c>
      <c r="C1537" s="1">
        <v>3</v>
      </c>
      <c r="D1537" s="18" t="s">
        <v>3943</v>
      </c>
      <c r="E1537" s="19">
        <v>1.66E-5</v>
      </c>
      <c r="F1537" s="1" t="s">
        <v>3944</v>
      </c>
    </row>
    <row r="1538" spans="1:6" x14ac:dyDescent="0.25">
      <c r="A1538" s="1" t="s">
        <v>3945</v>
      </c>
      <c r="B1538" s="1" t="s">
        <v>3787</v>
      </c>
      <c r="C1538" s="1">
        <v>3</v>
      </c>
      <c r="D1538" s="18" t="s">
        <v>3946</v>
      </c>
      <c r="E1538" s="19">
        <v>6.84E-165</v>
      </c>
      <c r="F1538" s="1" t="s">
        <v>3947</v>
      </c>
    </row>
    <row r="1539" spans="1:6" x14ac:dyDescent="0.25">
      <c r="A1539" s="1" t="s">
        <v>3948</v>
      </c>
      <c r="B1539" s="1" t="s">
        <v>3787</v>
      </c>
      <c r="C1539" s="1">
        <v>3</v>
      </c>
      <c r="D1539" s="18" t="s">
        <v>3949</v>
      </c>
      <c r="E1539" s="19">
        <v>1.03E-140</v>
      </c>
      <c r="F1539" s="1" t="s">
        <v>3950</v>
      </c>
    </row>
    <row r="1540" spans="1:6" x14ac:dyDescent="0.25">
      <c r="A1540" s="1" t="s">
        <v>3951</v>
      </c>
      <c r="B1540" s="1" t="s">
        <v>3863</v>
      </c>
      <c r="C1540" s="1">
        <v>3</v>
      </c>
      <c r="D1540" s="18" t="s">
        <v>3952</v>
      </c>
      <c r="E1540" s="19">
        <v>4.3399999999999998E-66</v>
      </c>
      <c r="F1540" s="1" t="s">
        <v>3953</v>
      </c>
    </row>
    <row r="1541" spans="1:6" x14ac:dyDescent="0.25">
      <c r="A1541" s="1" t="s">
        <v>307</v>
      </c>
      <c r="B1541" s="1" t="s">
        <v>3787</v>
      </c>
      <c r="C1541" s="1">
        <v>3</v>
      </c>
      <c r="D1541" s="18" t="s">
        <v>308</v>
      </c>
      <c r="E1541" s="19">
        <v>9.6600000000000007E-6</v>
      </c>
      <c r="F1541" s="1" t="s">
        <v>309</v>
      </c>
    </row>
    <row r="1542" spans="1:6" x14ac:dyDescent="0.25">
      <c r="A1542" s="1" t="s">
        <v>3954</v>
      </c>
      <c r="B1542" s="1" t="s">
        <v>3787</v>
      </c>
      <c r="C1542" s="1">
        <v>3</v>
      </c>
      <c r="D1542" s="18" t="s">
        <v>3955</v>
      </c>
      <c r="E1542" s="19">
        <v>5.7800000000000004E-121</v>
      </c>
      <c r="F1542" s="1" t="s">
        <v>3956</v>
      </c>
    </row>
    <row r="1543" spans="1:6" x14ac:dyDescent="0.25">
      <c r="A1543" s="1" t="s">
        <v>3957</v>
      </c>
      <c r="B1543" s="1" t="s">
        <v>3787</v>
      </c>
      <c r="C1543" s="1">
        <v>3</v>
      </c>
      <c r="D1543" s="18" t="s">
        <v>3958</v>
      </c>
      <c r="E1543" s="19">
        <v>1.7700000000000001E-11</v>
      </c>
      <c r="F1543" s="1" t="s">
        <v>3959</v>
      </c>
    </row>
    <row r="1544" spans="1:6" x14ac:dyDescent="0.25">
      <c r="A1544" s="1" t="s">
        <v>3960</v>
      </c>
      <c r="B1544" s="1" t="s">
        <v>3961</v>
      </c>
      <c r="C1544" s="1">
        <v>3</v>
      </c>
      <c r="D1544" s="18" t="s">
        <v>3962</v>
      </c>
      <c r="E1544" s="19">
        <v>1.15E-67</v>
      </c>
      <c r="F1544" s="1" t="s">
        <v>3963</v>
      </c>
    </row>
    <row r="1545" spans="1:6" x14ac:dyDescent="0.25">
      <c r="A1545" s="1" t="s">
        <v>3964</v>
      </c>
      <c r="B1545" s="1" t="s">
        <v>3783</v>
      </c>
      <c r="C1545" s="1">
        <v>3</v>
      </c>
      <c r="D1545" s="18" t="s">
        <v>3965</v>
      </c>
      <c r="E1545" s="19">
        <v>4.8999999999999998E-91</v>
      </c>
      <c r="F1545" s="1" t="s">
        <v>3966</v>
      </c>
    </row>
    <row r="1546" spans="1:6" x14ac:dyDescent="0.25">
      <c r="A1546" s="1" t="s">
        <v>3967</v>
      </c>
      <c r="B1546" s="1" t="s">
        <v>3787</v>
      </c>
      <c r="C1546" s="1">
        <v>3</v>
      </c>
      <c r="D1546" s="18" t="s">
        <v>3968</v>
      </c>
      <c r="E1546" s="19">
        <v>3.02E-99</v>
      </c>
      <c r="F1546" s="1" t="s">
        <v>3969</v>
      </c>
    </row>
    <row r="1547" spans="1:6" x14ac:dyDescent="0.25">
      <c r="A1547" s="1" t="s">
        <v>3970</v>
      </c>
      <c r="B1547" s="1" t="s">
        <v>3787</v>
      </c>
      <c r="C1547" s="1">
        <v>3</v>
      </c>
      <c r="D1547" s="18" t="s">
        <v>3971</v>
      </c>
      <c r="E1547" s="19">
        <v>1.5399999999999999E-23</v>
      </c>
      <c r="F1547" s="1" t="s">
        <v>3972</v>
      </c>
    </row>
    <row r="1548" spans="1:6" x14ac:dyDescent="0.25">
      <c r="A1548" s="1" t="s">
        <v>3973</v>
      </c>
      <c r="B1548" s="1" t="s">
        <v>3787</v>
      </c>
      <c r="C1548" s="1">
        <v>3</v>
      </c>
      <c r="D1548" s="18" t="s">
        <v>207</v>
      </c>
      <c r="E1548" s="18" t="s">
        <v>207</v>
      </c>
      <c r="F1548" s="1" t="s">
        <v>207</v>
      </c>
    </row>
    <row r="1549" spans="1:6" x14ac:dyDescent="0.25">
      <c r="A1549" s="1" t="s">
        <v>3974</v>
      </c>
      <c r="B1549" s="1" t="s">
        <v>3787</v>
      </c>
      <c r="C1549" s="1">
        <v>3</v>
      </c>
      <c r="D1549" s="18" t="s">
        <v>399</v>
      </c>
      <c r="E1549" s="19">
        <v>3.9099999999999997E-42</v>
      </c>
      <c r="F1549" s="1" t="s">
        <v>400</v>
      </c>
    </row>
    <row r="1550" spans="1:6" x14ac:dyDescent="0.25">
      <c r="A1550" s="1" t="s">
        <v>3975</v>
      </c>
      <c r="B1550" s="1" t="s">
        <v>3783</v>
      </c>
      <c r="C1550" s="1">
        <v>3</v>
      </c>
      <c r="D1550" s="18" t="s">
        <v>3976</v>
      </c>
      <c r="E1550" s="18">
        <v>0</v>
      </c>
      <c r="F1550" s="1" t="s">
        <v>3977</v>
      </c>
    </row>
    <row r="1551" spans="1:6" x14ac:dyDescent="0.25">
      <c r="A1551" s="1" t="s">
        <v>3978</v>
      </c>
      <c r="B1551" s="1" t="s">
        <v>3979</v>
      </c>
      <c r="C1551" s="1">
        <v>3</v>
      </c>
      <c r="D1551" s="18" t="s">
        <v>3980</v>
      </c>
      <c r="E1551" s="19">
        <v>8.5199999999999998E-96</v>
      </c>
      <c r="F1551" s="1" t="s">
        <v>3981</v>
      </c>
    </row>
    <row r="1552" spans="1:6" x14ac:dyDescent="0.25">
      <c r="A1552" s="1" t="s">
        <v>3982</v>
      </c>
      <c r="B1552" s="1" t="s">
        <v>3787</v>
      </c>
      <c r="C1552" s="1">
        <v>3</v>
      </c>
      <c r="D1552" s="18" t="s">
        <v>3983</v>
      </c>
      <c r="E1552" s="19">
        <v>3.6000000000000001E-5</v>
      </c>
      <c r="F1552" s="1" t="s">
        <v>3984</v>
      </c>
    </row>
    <row r="1553" spans="1:6" x14ac:dyDescent="0.25">
      <c r="A1553" s="1" t="s">
        <v>3985</v>
      </c>
      <c r="B1553" s="1" t="s">
        <v>3787</v>
      </c>
      <c r="C1553" s="1">
        <v>3</v>
      </c>
      <c r="D1553" s="18" t="s">
        <v>3986</v>
      </c>
      <c r="E1553" s="19">
        <v>3.34E-70</v>
      </c>
      <c r="F1553" s="1" t="s">
        <v>3987</v>
      </c>
    </row>
    <row r="1554" spans="1:6" x14ac:dyDescent="0.25">
      <c r="A1554" s="1" t="s">
        <v>379</v>
      </c>
      <c r="B1554" s="1" t="s">
        <v>3783</v>
      </c>
      <c r="C1554" s="1">
        <v>3</v>
      </c>
      <c r="D1554" s="18" t="s">
        <v>207</v>
      </c>
      <c r="E1554" s="18" t="s">
        <v>207</v>
      </c>
      <c r="F1554" s="1" t="s">
        <v>207</v>
      </c>
    </row>
    <row r="1555" spans="1:6" x14ac:dyDescent="0.25">
      <c r="A1555" s="1" t="s">
        <v>3988</v>
      </c>
      <c r="B1555" s="1" t="s">
        <v>3787</v>
      </c>
      <c r="C1555" s="1">
        <v>3</v>
      </c>
      <c r="D1555" s="18" t="s">
        <v>3989</v>
      </c>
      <c r="E1555" s="19">
        <v>9.0399999999999997E-42</v>
      </c>
      <c r="F1555" s="1" t="s">
        <v>3990</v>
      </c>
    </row>
    <row r="1556" spans="1:6" x14ac:dyDescent="0.25">
      <c r="A1556" s="1" t="s">
        <v>330</v>
      </c>
      <c r="B1556" s="1" t="s">
        <v>3787</v>
      </c>
      <c r="C1556" s="1">
        <v>3</v>
      </c>
      <c r="D1556" s="18" t="s">
        <v>331</v>
      </c>
      <c r="E1556" s="18">
        <v>0</v>
      </c>
      <c r="F1556" s="1" t="s">
        <v>332</v>
      </c>
    </row>
    <row r="1557" spans="1:6" x14ac:dyDescent="0.25">
      <c r="A1557" s="1" t="s">
        <v>3991</v>
      </c>
      <c r="B1557" s="1" t="s">
        <v>3787</v>
      </c>
      <c r="C1557" s="1">
        <v>3</v>
      </c>
      <c r="D1557" s="18" t="s">
        <v>3992</v>
      </c>
      <c r="E1557" s="19">
        <v>2.5000000000000001E-173</v>
      </c>
      <c r="F1557" s="1" t="s">
        <v>3993</v>
      </c>
    </row>
    <row r="1558" spans="1:6" x14ac:dyDescent="0.25">
      <c r="A1558" s="1" t="s">
        <v>3994</v>
      </c>
      <c r="B1558" s="1" t="s">
        <v>3787</v>
      </c>
      <c r="C1558" s="1">
        <v>3</v>
      </c>
      <c r="D1558" s="18" t="s">
        <v>3995</v>
      </c>
      <c r="E1558" s="18">
        <v>0</v>
      </c>
      <c r="F1558" s="1" t="s">
        <v>3996</v>
      </c>
    </row>
    <row r="1559" spans="1:6" x14ac:dyDescent="0.25">
      <c r="A1559" s="1" t="s">
        <v>3997</v>
      </c>
      <c r="B1559" s="1" t="s">
        <v>3787</v>
      </c>
      <c r="C1559" s="1">
        <v>3</v>
      </c>
      <c r="D1559" s="18" t="s">
        <v>3998</v>
      </c>
      <c r="E1559" s="18">
        <v>4.0499999999999998E-4</v>
      </c>
      <c r="F1559" s="1" t="s">
        <v>3999</v>
      </c>
    </row>
    <row r="1560" spans="1:6" x14ac:dyDescent="0.25">
      <c r="A1560" s="1" t="s">
        <v>4000</v>
      </c>
      <c r="B1560" s="1" t="s">
        <v>3787</v>
      </c>
      <c r="C1560" s="1">
        <v>3</v>
      </c>
      <c r="D1560" s="18" t="s">
        <v>4001</v>
      </c>
      <c r="E1560" s="19">
        <v>1.02E-7</v>
      </c>
      <c r="F1560" s="1" t="s">
        <v>4002</v>
      </c>
    </row>
    <row r="1561" spans="1:6" x14ac:dyDescent="0.25">
      <c r="A1561" s="1" t="s">
        <v>4003</v>
      </c>
      <c r="B1561" s="1" t="s">
        <v>3787</v>
      </c>
      <c r="C1561" s="1">
        <v>3</v>
      </c>
      <c r="D1561" s="18" t="s">
        <v>4004</v>
      </c>
      <c r="E1561" s="18">
        <v>0.55000000000000004</v>
      </c>
      <c r="F1561" s="1" t="s">
        <v>4005</v>
      </c>
    </row>
    <row r="1562" spans="1:6" x14ac:dyDescent="0.25">
      <c r="A1562" s="1" t="s">
        <v>4006</v>
      </c>
      <c r="B1562" s="1" t="s">
        <v>3787</v>
      </c>
      <c r="C1562" s="1">
        <v>3</v>
      </c>
      <c r="D1562" s="18" t="s">
        <v>4007</v>
      </c>
      <c r="E1562" s="19">
        <v>5.84E-8</v>
      </c>
      <c r="F1562" s="1" t="s">
        <v>4008</v>
      </c>
    </row>
    <row r="1563" spans="1:6" x14ac:dyDescent="0.25">
      <c r="A1563" s="1" t="s">
        <v>4009</v>
      </c>
      <c r="B1563" s="1" t="s">
        <v>3787</v>
      </c>
      <c r="C1563" s="1">
        <v>3</v>
      </c>
      <c r="D1563" s="18" t="s">
        <v>4010</v>
      </c>
      <c r="E1563" s="19">
        <v>8.4900000000000005E-7</v>
      </c>
      <c r="F1563" s="1" t="s">
        <v>4011</v>
      </c>
    </row>
    <row r="1564" spans="1:6" x14ac:dyDescent="0.25">
      <c r="A1564" s="1" t="s">
        <v>372</v>
      </c>
      <c r="B1564" s="1" t="s">
        <v>3787</v>
      </c>
      <c r="C1564" s="1">
        <v>3</v>
      </c>
      <c r="D1564" s="18" t="s">
        <v>373</v>
      </c>
      <c r="E1564" s="19">
        <v>1.85E-57</v>
      </c>
      <c r="F1564" s="1" t="s">
        <v>374</v>
      </c>
    </row>
    <row r="1565" spans="1:6" x14ac:dyDescent="0.25">
      <c r="A1565" s="1" t="s">
        <v>4012</v>
      </c>
      <c r="B1565" s="1" t="s">
        <v>4013</v>
      </c>
      <c r="C1565" s="1">
        <v>3</v>
      </c>
      <c r="D1565" s="18" t="s">
        <v>4014</v>
      </c>
      <c r="E1565" s="19">
        <v>4.2699999999999999E-37</v>
      </c>
      <c r="F1565" s="1" t="s">
        <v>4015</v>
      </c>
    </row>
    <row r="1566" spans="1:6" x14ac:dyDescent="0.25">
      <c r="A1566" s="1" t="s">
        <v>4016</v>
      </c>
      <c r="B1566" s="1" t="s">
        <v>4017</v>
      </c>
      <c r="C1566" s="1">
        <v>3</v>
      </c>
      <c r="D1566" s="18" t="s">
        <v>4018</v>
      </c>
      <c r="E1566" s="18">
        <v>0.43</v>
      </c>
      <c r="F1566" s="1" t="s">
        <v>4019</v>
      </c>
    </row>
    <row r="1567" spans="1:6" x14ac:dyDescent="0.25">
      <c r="A1567" s="1" t="s">
        <v>4020</v>
      </c>
      <c r="B1567" s="1" t="s">
        <v>3787</v>
      </c>
      <c r="C1567" s="1">
        <v>3</v>
      </c>
      <c r="D1567" s="18" t="s">
        <v>4021</v>
      </c>
      <c r="E1567" s="19">
        <v>7.0800000000000005E-61</v>
      </c>
      <c r="F1567" s="1" t="s">
        <v>4022</v>
      </c>
    </row>
    <row r="1568" spans="1:6" x14ac:dyDescent="0.25">
      <c r="A1568" s="1" t="s">
        <v>663</v>
      </c>
      <c r="B1568" s="1" t="s">
        <v>3876</v>
      </c>
      <c r="C1568" s="1">
        <v>3</v>
      </c>
      <c r="D1568" s="18" t="s">
        <v>207</v>
      </c>
      <c r="E1568" s="18" t="s">
        <v>207</v>
      </c>
      <c r="F1568" s="1" t="s">
        <v>207</v>
      </c>
    </row>
    <row r="1569" spans="1:6" x14ac:dyDescent="0.25">
      <c r="A1569" s="1" t="s">
        <v>510</v>
      </c>
      <c r="B1569" s="1" t="s">
        <v>4023</v>
      </c>
      <c r="C1569" s="1">
        <v>3</v>
      </c>
      <c r="D1569" s="18" t="s">
        <v>207</v>
      </c>
      <c r="E1569" s="18" t="s">
        <v>207</v>
      </c>
      <c r="F1569" s="1" t="s">
        <v>207</v>
      </c>
    </row>
    <row r="1570" spans="1:6" x14ac:dyDescent="0.25">
      <c r="A1570" s="1" t="s">
        <v>4024</v>
      </c>
      <c r="B1570" s="1" t="s">
        <v>3787</v>
      </c>
      <c r="C1570" s="1">
        <v>3</v>
      </c>
      <c r="D1570" s="18" t="s">
        <v>4025</v>
      </c>
      <c r="E1570" s="18">
        <v>0.75</v>
      </c>
      <c r="F1570" s="1" t="s">
        <v>4026</v>
      </c>
    </row>
    <row r="1571" spans="1:6" x14ac:dyDescent="0.25">
      <c r="A1571" s="1" t="s">
        <v>4027</v>
      </c>
      <c r="B1571" s="1" t="s">
        <v>3787</v>
      </c>
      <c r="C1571" s="1">
        <v>3</v>
      </c>
      <c r="D1571" s="18" t="s">
        <v>4028</v>
      </c>
      <c r="E1571" s="19">
        <v>2.7300000000000002E-15</v>
      </c>
      <c r="F1571" s="1" t="s">
        <v>4029</v>
      </c>
    </row>
    <row r="1572" spans="1:6" x14ac:dyDescent="0.25">
      <c r="A1572" s="1" t="s">
        <v>393</v>
      </c>
      <c r="B1572" s="1" t="s">
        <v>3787</v>
      </c>
      <c r="C1572" s="1">
        <v>3</v>
      </c>
      <c r="D1572" s="18" t="s">
        <v>207</v>
      </c>
      <c r="E1572" s="18" t="s">
        <v>207</v>
      </c>
      <c r="F1572" s="1" t="s">
        <v>207</v>
      </c>
    </row>
    <row r="1573" spans="1:6" x14ac:dyDescent="0.25">
      <c r="A1573" s="1" t="s">
        <v>4030</v>
      </c>
      <c r="B1573" s="1" t="s">
        <v>3787</v>
      </c>
      <c r="C1573" s="1">
        <v>3</v>
      </c>
      <c r="D1573" s="18" t="s">
        <v>4031</v>
      </c>
      <c r="E1573" s="18">
        <v>0</v>
      </c>
      <c r="F1573" s="1" t="s">
        <v>4032</v>
      </c>
    </row>
    <row r="1574" spans="1:6" x14ac:dyDescent="0.25">
      <c r="A1574" s="1" t="s">
        <v>4033</v>
      </c>
      <c r="B1574" s="1" t="s">
        <v>3787</v>
      </c>
      <c r="C1574" s="1">
        <v>3</v>
      </c>
      <c r="D1574" s="18" t="s">
        <v>4034</v>
      </c>
      <c r="E1574" s="18">
        <v>0.28999999999999998</v>
      </c>
      <c r="F1574" s="1" t="s">
        <v>4035</v>
      </c>
    </row>
    <row r="1575" spans="1:6" x14ac:dyDescent="0.25">
      <c r="A1575" s="1" t="s">
        <v>4036</v>
      </c>
      <c r="B1575" s="1" t="s">
        <v>3787</v>
      </c>
      <c r="C1575" s="1">
        <v>3</v>
      </c>
      <c r="D1575" s="18" t="s">
        <v>4037</v>
      </c>
      <c r="E1575" s="19">
        <v>5.0099999999999998E-72</v>
      </c>
      <c r="F1575" s="1" t="s">
        <v>4038</v>
      </c>
    </row>
    <row r="1576" spans="1:6" x14ac:dyDescent="0.25">
      <c r="A1576" s="1" t="s">
        <v>4039</v>
      </c>
      <c r="B1576" s="1" t="s">
        <v>3787</v>
      </c>
      <c r="C1576" s="1">
        <v>3</v>
      </c>
      <c r="D1576" s="18" t="s">
        <v>4040</v>
      </c>
      <c r="E1576" s="18">
        <v>0.74</v>
      </c>
      <c r="F1576" s="1" t="s">
        <v>4041</v>
      </c>
    </row>
    <row r="1577" spans="1:6" x14ac:dyDescent="0.25">
      <c r="A1577" s="1" t="s">
        <v>4042</v>
      </c>
      <c r="B1577" s="1" t="s">
        <v>3859</v>
      </c>
      <c r="C1577" s="1">
        <v>3</v>
      </c>
      <c r="D1577" s="18" t="s">
        <v>4043</v>
      </c>
      <c r="E1577" s="19">
        <v>8.1899999999999998E-45</v>
      </c>
      <c r="F1577" s="1" t="s">
        <v>4044</v>
      </c>
    </row>
    <row r="1578" spans="1:6" x14ac:dyDescent="0.25">
      <c r="A1578" s="1" t="s">
        <v>4045</v>
      </c>
      <c r="B1578" s="1" t="s">
        <v>3787</v>
      </c>
      <c r="C1578" s="1">
        <v>3</v>
      </c>
      <c r="D1578" s="18" t="s">
        <v>207</v>
      </c>
      <c r="E1578" s="18" t="s">
        <v>207</v>
      </c>
      <c r="F1578" s="1" t="s">
        <v>207</v>
      </c>
    </row>
    <row r="1579" spans="1:6" x14ac:dyDescent="0.25">
      <c r="A1579" s="1" t="s">
        <v>4046</v>
      </c>
      <c r="B1579" s="1" t="s">
        <v>3787</v>
      </c>
      <c r="C1579" s="1">
        <v>3</v>
      </c>
      <c r="D1579" s="18" t="s">
        <v>207</v>
      </c>
      <c r="E1579" s="18" t="s">
        <v>207</v>
      </c>
      <c r="F1579" s="1" t="s">
        <v>207</v>
      </c>
    </row>
    <row r="1580" spans="1:6" x14ac:dyDescent="0.25">
      <c r="A1580" s="1" t="s">
        <v>4047</v>
      </c>
      <c r="B1580" s="1" t="s">
        <v>3787</v>
      </c>
      <c r="C1580" s="1">
        <v>3</v>
      </c>
      <c r="D1580" s="18" t="s">
        <v>4048</v>
      </c>
      <c r="E1580" s="19">
        <v>8.7999999999999996E-50</v>
      </c>
      <c r="F1580" s="1" t="s">
        <v>4049</v>
      </c>
    </row>
    <row r="1581" spans="1:6" x14ac:dyDescent="0.25">
      <c r="A1581" s="1" t="s">
        <v>4050</v>
      </c>
      <c r="B1581" s="1" t="s">
        <v>4013</v>
      </c>
      <c r="C1581" s="1">
        <v>3</v>
      </c>
      <c r="D1581" s="18" t="s">
        <v>4051</v>
      </c>
      <c r="E1581" s="19">
        <v>1.2100000000000001E-97</v>
      </c>
      <c r="F1581" s="1" t="s">
        <v>4052</v>
      </c>
    </row>
    <row r="1582" spans="1:6" x14ac:dyDescent="0.25">
      <c r="A1582" s="1" t="s">
        <v>4053</v>
      </c>
      <c r="B1582" s="1" t="s">
        <v>3787</v>
      </c>
      <c r="C1582" s="1">
        <v>3</v>
      </c>
      <c r="D1582" s="18" t="s">
        <v>4054</v>
      </c>
      <c r="E1582" s="19">
        <v>3.5100000000000002E-47</v>
      </c>
      <c r="F1582" s="1" t="s">
        <v>4055</v>
      </c>
    </row>
    <row r="1583" spans="1:6" x14ac:dyDescent="0.25">
      <c r="A1583" s="1" t="s">
        <v>4056</v>
      </c>
      <c r="B1583" s="1" t="s">
        <v>3783</v>
      </c>
      <c r="C1583" s="1">
        <v>3</v>
      </c>
      <c r="D1583" s="18" t="s">
        <v>4057</v>
      </c>
      <c r="E1583" s="19">
        <v>2.0999999999999999E-79</v>
      </c>
      <c r="F1583" s="1" t="s">
        <v>4058</v>
      </c>
    </row>
    <row r="1584" spans="1:6" x14ac:dyDescent="0.25">
      <c r="A1584" s="1" t="s">
        <v>4059</v>
      </c>
      <c r="B1584" s="1" t="s">
        <v>3783</v>
      </c>
      <c r="C1584" s="1">
        <v>3</v>
      </c>
      <c r="D1584" s="18" t="s">
        <v>4060</v>
      </c>
      <c r="E1584" s="18">
        <v>1E-3</v>
      </c>
      <c r="F1584" s="1" t="s">
        <v>4061</v>
      </c>
    </row>
    <row r="1585" spans="1:6" x14ac:dyDescent="0.25">
      <c r="A1585" s="1" t="s">
        <v>4062</v>
      </c>
      <c r="B1585" s="1" t="s">
        <v>3859</v>
      </c>
      <c r="C1585" s="1">
        <v>3</v>
      </c>
      <c r="D1585" s="18" t="s">
        <v>207</v>
      </c>
      <c r="E1585" s="18" t="s">
        <v>207</v>
      </c>
      <c r="F1585" s="1" t="s">
        <v>207</v>
      </c>
    </row>
    <row r="1586" spans="1:6" x14ac:dyDescent="0.25">
      <c r="A1586" s="1" t="s">
        <v>4063</v>
      </c>
      <c r="B1586" s="1" t="s">
        <v>3787</v>
      </c>
      <c r="C1586" s="1">
        <v>3</v>
      </c>
      <c r="D1586" s="18" t="s">
        <v>207</v>
      </c>
      <c r="E1586" s="18" t="s">
        <v>207</v>
      </c>
      <c r="F1586" s="1" t="s">
        <v>207</v>
      </c>
    </row>
    <row r="1587" spans="1:6" x14ac:dyDescent="0.25">
      <c r="A1587" s="1" t="s">
        <v>4064</v>
      </c>
      <c r="B1587" s="1" t="s">
        <v>3787</v>
      </c>
      <c r="C1587" s="1">
        <v>3</v>
      </c>
      <c r="D1587" s="18" t="s">
        <v>4065</v>
      </c>
      <c r="E1587" s="19">
        <v>1.3100000000000001E-10</v>
      </c>
      <c r="F1587" s="1" t="s">
        <v>4066</v>
      </c>
    </row>
    <row r="1588" spans="1:6" x14ac:dyDescent="0.25">
      <c r="A1588" s="1" t="s">
        <v>4067</v>
      </c>
      <c r="B1588" s="1" t="s">
        <v>3787</v>
      </c>
      <c r="C1588" s="1">
        <v>3</v>
      </c>
      <c r="D1588" s="18" t="s">
        <v>4068</v>
      </c>
      <c r="E1588" s="19">
        <v>9.3499999999999998E-20</v>
      </c>
      <c r="F1588" s="1" t="s">
        <v>4069</v>
      </c>
    </row>
    <row r="1589" spans="1:6" x14ac:dyDescent="0.25">
      <c r="A1589" s="1" t="s">
        <v>4070</v>
      </c>
      <c r="B1589" s="1" t="s">
        <v>3787</v>
      </c>
      <c r="C1589" s="1">
        <v>3</v>
      </c>
      <c r="D1589" s="18" t="s">
        <v>4071</v>
      </c>
      <c r="E1589" s="19">
        <v>2.3299999999999999E-85</v>
      </c>
      <c r="F1589" s="1" t="s">
        <v>4072</v>
      </c>
    </row>
    <row r="1590" spans="1:6" x14ac:dyDescent="0.25">
      <c r="A1590" s="1" t="s">
        <v>4073</v>
      </c>
      <c r="B1590" s="1" t="s">
        <v>3783</v>
      </c>
      <c r="C1590" s="1">
        <v>3</v>
      </c>
      <c r="D1590" s="18" t="s">
        <v>4074</v>
      </c>
      <c r="E1590" s="19">
        <v>1.3800000000000001E-26</v>
      </c>
      <c r="F1590" s="1" t="s">
        <v>4075</v>
      </c>
    </row>
    <row r="1591" spans="1:6" x14ac:dyDescent="0.25">
      <c r="A1591" s="1" t="s">
        <v>4076</v>
      </c>
      <c r="B1591" s="1" t="s">
        <v>3787</v>
      </c>
      <c r="C1591" s="1">
        <v>3</v>
      </c>
      <c r="D1591" s="18" t="s">
        <v>376</v>
      </c>
      <c r="E1591" s="19">
        <v>9.4399999999999997E-24</v>
      </c>
      <c r="F1591" s="1" t="s">
        <v>377</v>
      </c>
    </row>
    <row r="1592" spans="1:6" x14ac:dyDescent="0.25">
      <c r="A1592" s="1" t="s">
        <v>4077</v>
      </c>
      <c r="B1592" s="1" t="s">
        <v>3783</v>
      </c>
      <c r="C1592" s="1">
        <v>3</v>
      </c>
      <c r="D1592" s="18" t="s">
        <v>4078</v>
      </c>
      <c r="E1592" s="19">
        <v>7.6600000000000002E-86</v>
      </c>
      <c r="F1592" s="1" t="s">
        <v>4079</v>
      </c>
    </row>
    <row r="1593" spans="1:6" x14ac:dyDescent="0.25">
      <c r="A1593" s="1" t="s">
        <v>4080</v>
      </c>
      <c r="B1593" s="1" t="s">
        <v>3787</v>
      </c>
      <c r="C1593" s="1">
        <v>3</v>
      </c>
      <c r="D1593" s="18" t="s">
        <v>4081</v>
      </c>
      <c r="E1593" s="19">
        <v>2.33E-8</v>
      </c>
      <c r="F1593" s="1" t="s">
        <v>4082</v>
      </c>
    </row>
    <row r="1594" spans="1:6" x14ac:dyDescent="0.25">
      <c r="A1594" s="1" t="s">
        <v>4083</v>
      </c>
      <c r="B1594" s="1" t="s">
        <v>3787</v>
      </c>
      <c r="C1594" s="1">
        <v>3</v>
      </c>
      <c r="D1594" s="18" t="s">
        <v>4084</v>
      </c>
      <c r="E1594" s="19">
        <v>2.8599999999999999E-14</v>
      </c>
      <c r="F1594" s="1" t="s">
        <v>2245</v>
      </c>
    </row>
    <row r="1595" spans="1:6" x14ac:dyDescent="0.25">
      <c r="A1595" s="1" t="s">
        <v>4085</v>
      </c>
      <c r="B1595" s="1" t="s">
        <v>3787</v>
      </c>
      <c r="C1595" s="1">
        <v>3</v>
      </c>
      <c r="D1595" s="18" t="s">
        <v>207</v>
      </c>
      <c r="E1595" s="18" t="s">
        <v>207</v>
      </c>
      <c r="F1595" s="1" t="s">
        <v>207</v>
      </c>
    </row>
    <row r="1596" spans="1:6" x14ac:dyDescent="0.25">
      <c r="A1596" s="1" t="s">
        <v>4086</v>
      </c>
      <c r="B1596" s="1" t="s">
        <v>3787</v>
      </c>
      <c r="C1596" s="1">
        <v>3</v>
      </c>
      <c r="D1596" s="18" t="s">
        <v>4087</v>
      </c>
      <c r="E1596" s="19">
        <v>1.18E-51</v>
      </c>
      <c r="F1596" s="1" t="s">
        <v>4088</v>
      </c>
    </row>
    <row r="1597" spans="1:6" x14ac:dyDescent="0.25">
      <c r="A1597" s="1" t="s">
        <v>4089</v>
      </c>
      <c r="B1597" s="1" t="s">
        <v>3787</v>
      </c>
      <c r="C1597" s="1">
        <v>3</v>
      </c>
      <c r="D1597" s="18" t="s">
        <v>4090</v>
      </c>
      <c r="E1597" s="19">
        <v>5.4999999999999997E-11</v>
      </c>
      <c r="F1597" s="1" t="s">
        <v>4091</v>
      </c>
    </row>
    <row r="1598" spans="1:6" x14ac:dyDescent="0.25">
      <c r="A1598" s="1" t="s">
        <v>4092</v>
      </c>
      <c r="B1598" s="1" t="s">
        <v>3783</v>
      </c>
      <c r="C1598" s="1">
        <v>3</v>
      </c>
      <c r="D1598" s="18" t="s">
        <v>4093</v>
      </c>
      <c r="E1598" s="18">
        <v>7.2</v>
      </c>
      <c r="F1598" s="1" t="s">
        <v>4094</v>
      </c>
    </row>
    <row r="1599" spans="1:6" x14ac:dyDescent="0.25">
      <c r="A1599" s="1" t="s">
        <v>4095</v>
      </c>
      <c r="B1599" s="1" t="s">
        <v>3859</v>
      </c>
      <c r="C1599" s="1">
        <v>3</v>
      </c>
      <c r="D1599" s="18" t="s">
        <v>4096</v>
      </c>
      <c r="E1599" s="19">
        <v>1.22E-26</v>
      </c>
      <c r="F1599" s="1" t="s">
        <v>4097</v>
      </c>
    </row>
    <row r="1600" spans="1:6" x14ac:dyDescent="0.25">
      <c r="A1600" s="1" t="s">
        <v>4098</v>
      </c>
      <c r="B1600" s="1" t="s">
        <v>3787</v>
      </c>
      <c r="C1600" s="1">
        <v>3</v>
      </c>
      <c r="D1600" s="18" t="s">
        <v>4099</v>
      </c>
      <c r="E1600" s="19">
        <v>1.3000000000000001E-8</v>
      </c>
      <c r="F1600" s="1" t="s">
        <v>4100</v>
      </c>
    </row>
    <row r="1601" spans="1:6" x14ac:dyDescent="0.25">
      <c r="A1601" s="1" t="s">
        <v>4101</v>
      </c>
      <c r="B1601" s="1" t="s">
        <v>4102</v>
      </c>
      <c r="C1601" s="1">
        <v>3</v>
      </c>
      <c r="D1601" s="18" t="s">
        <v>4103</v>
      </c>
      <c r="E1601" s="19">
        <v>2.6700000000000001E-78</v>
      </c>
      <c r="F1601" s="1" t="s">
        <v>4104</v>
      </c>
    </row>
    <row r="1602" spans="1:6" x14ac:dyDescent="0.25">
      <c r="A1602" s="1" t="s">
        <v>4105</v>
      </c>
      <c r="B1602" s="1" t="s">
        <v>3787</v>
      </c>
      <c r="C1602" s="1">
        <v>3</v>
      </c>
      <c r="D1602" s="18" t="s">
        <v>4106</v>
      </c>
      <c r="E1602" s="19">
        <v>7.9600000000000004E-13</v>
      </c>
      <c r="F1602" s="1" t="s">
        <v>4107</v>
      </c>
    </row>
    <row r="1603" spans="1:6" x14ac:dyDescent="0.25">
      <c r="A1603" s="1" t="s">
        <v>4108</v>
      </c>
      <c r="B1603" s="1" t="s">
        <v>3787</v>
      </c>
      <c r="C1603" s="1">
        <v>3</v>
      </c>
      <c r="D1603" s="18" t="s">
        <v>4109</v>
      </c>
      <c r="E1603" s="19">
        <v>5.02E-46</v>
      </c>
      <c r="F1603" s="1" t="s">
        <v>4075</v>
      </c>
    </row>
    <row r="1604" spans="1:6" x14ac:dyDescent="0.25">
      <c r="A1604" s="1" t="s">
        <v>4110</v>
      </c>
      <c r="B1604" s="1" t="s">
        <v>3787</v>
      </c>
      <c r="C1604" s="1">
        <v>3</v>
      </c>
      <c r="D1604" s="18" t="s">
        <v>4111</v>
      </c>
      <c r="E1604" s="19">
        <v>1.2099999999999999E-13</v>
      </c>
      <c r="F1604" s="1" t="s">
        <v>4112</v>
      </c>
    </row>
    <row r="1605" spans="1:6" x14ac:dyDescent="0.25">
      <c r="A1605" s="1" t="s">
        <v>4113</v>
      </c>
      <c r="B1605" s="1" t="s">
        <v>3787</v>
      </c>
      <c r="C1605" s="1">
        <v>3</v>
      </c>
      <c r="D1605" s="18" t="s">
        <v>4114</v>
      </c>
      <c r="E1605" s="18">
        <v>0.14000000000000001</v>
      </c>
      <c r="F1605" s="1" t="s">
        <v>4115</v>
      </c>
    </row>
    <row r="1606" spans="1:6" x14ac:dyDescent="0.25">
      <c r="A1606" s="1" t="s">
        <v>1045</v>
      </c>
      <c r="B1606" s="1" t="s">
        <v>4116</v>
      </c>
      <c r="C1606" s="1">
        <v>3</v>
      </c>
      <c r="D1606" s="18" t="s">
        <v>1047</v>
      </c>
      <c r="E1606" s="19">
        <v>1.19E-162</v>
      </c>
      <c r="F1606" s="1" t="s">
        <v>1048</v>
      </c>
    </row>
    <row r="1607" spans="1:6" x14ac:dyDescent="0.25">
      <c r="A1607" s="1" t="s">
        <v>4117</v>
      </c>
      <c r="B1607" s="1" t="s">
        <v>3859</v>
      </c>
      <c r="C1607" s="1">
        <v>3</v>
      </c>
      <c r="D1607" s="18" t="s">
        <v>207</v>
      </c>
      <c r="E1607" s="18" t="s">
        <v>207</v>
      </c>
      <c r="F1607" s="1" t="s">
        <v>207</v>
      </c>
    </row>
    <row r="1608" spans="1:6" x14ac:dyDescent="0.25">
      <c r="A1608" s="1" t="s">
        <v>4118</v>
      </c>
      <c r="B1608" s="1" t="s">
        <v>3855</v>
      </c>
      <c r="C1608" s="1">
        <v>3</v>
      </c>
      <c r="D1608" s="18" t="s">
        <v>4119</v>
      </c>
      <c r="E1608" s="19">
        <v>4.1799999999999998E-55</v>
      </c>
      <c r="F1608" s="1" t="s">
        <v>4120</v>
      </c>
    </row>
    <row r="1609" spans="1:6" x14ac:dyDescent="0.25">
      <c r="A1609" s="1" t="s">
        <v>4121</v>
      </c>
      <c r="B1609" s="1" t="s">
        <v>4122</v>
      </c>
      <c r="C1609" s="1">
        <v>3</v>
      </c>
      <c r="D1609" s="18" t="s">
        <v>4123</v>
      </c>
      <c r="E1609" s="19">
        <v>3.2599999999999999E-159</v>
      </c>
      <c r="F1609" s="1" t="s">
        <v>4124</v>
      </c>
    </row>
    <row r="1610" spans="1:6" x14ac:dyDescent="0.25">
      <c r="A1610" s="1" t="s">
        <v>4125</v>
      </c>
      <c r="B1610" s="1" t="s">
        <v>3787</v>
      </c>
      <c r="C1610" s="1">
        <v>3</v>
      </c>
      <c r="D1610" s="18" t="s">
        <v>4126</v>
      </c>
      <c r="E1610" s="19">
        <v>1.37E-18</v>
      </c>
      <c r="F1610" s="1" t="s">
        <v>4127</v>
      </c>
    </row>
    <row r="1611" spans="1:6" x14ac:dyDescent="0.25">
      <c r="A1611" s="1" t="s">
        <v>4128</v>
      </c>
      <c r="B1611" s="1" t="s">
        <v>3787</v>
      </c>
      <c r="C1611" s="1">
        <v>3</v>
      </c>
      <c r="D1611" s="18" t="s">
        <v>4129</v>
      </c>
      <c r="E1611" s="19">
        <v>9.4599999999999997E-153</v>
      </c>
      <c r="F1611" s="1" t="s">
        <v>4130</v>
      </c>
    </row>
    <row r="1612" spans="1:6" x14ac:dyDescent="0.25">
      <c r="A1612" s="1" t="s">
        <v>4131</v>
      </c>
      <c r="B1612" s="1" t="s">
        <v>3787</v>
      </c>
      <c r="C1612" s="1">
        <v>3</v>
      </c>
      <c r="D1612" s="18" t="s">
        <v>4132</v>
      </c>
      <c r="E1612" s="19">
        <v>1.2899999999999999E-56</v>
      </c>
      <c r="F1612" s="1" t="s">
        <v>4133</v>
      </c>
    </row>
    <row r="1613" spans="1:6" x14ac:dyDescent="0.25">
      <c r="A1613" s="1" t="s">
        <v>4134</v>
      </c>
      <c r="B1613" s="1" t="s">
        <v>3859</v>
      </c>
      <c r="C1613" s="1">
        <v>3</v>
      </c>
      <c r="D1613" s="18" t="s">
        <v>4135</v>
      </c>
      <c r="E1613" s="18">
        <v>5.0000000000000001E-3</v>
      </c>
      <c r="F1613" s="1" t="s">
        <v>4136</v>
      </c>
    </row>
    <row r="1614" spans="1:6" x14ac:dyDescent="0.25">
      <c r="A1614" s="1" t="s">
        <v>4137</v>
      </c>
      <c r="B1614" s="1" t="s">
        <v>3859</v>
      </c>
      <c r="C1614" s="1">
        <v>3</v>
      </c>
      <c r="D1614" s="18" t="s">
        <v>4138</v>
      </c>
      <c r="E1614" s="19">
        <v>2.7000000000000002E-100</v>
      </c>
      <c r="F1614" s="1" t="s">
        <v>4139</v>
      </c>
    </row>
    <row r="1615" spans="1:6" x14ac:dyDescent="0.25">
      <c r="A1615" s="1" t="s">
        <v>4140</v>
      </c>
      <c r="B1615" s="1" t="s">
        <v>3787</v>
      </c>
      <c r="C1615" s="1">
        <v>3</v>
      </c>
      <c r="D1615" s="18" t="s">
        <v>4141</v>
      </c>
      <c r="E1615" s="18">
        <v>0</v>
      </c>
      <c r="F1615" s="1" t="s">
        <v>4142</v>
      </c>
    </row>
    <row r="1616" spans="1:6" x14ac:dyDescent="0.25">
      <c r="A1616" s="1" t="s">
        <v>4143</v>
      </c>
      <c r="B1616" s="1" t="s">
        <v>3787</v>
      </c>
      <c r="C1616" s="1">
        <v>3</v>
      </c>
      <c r="D1616" s="18" t="s">
        <v>207</v>
      </c>
      <c r="E1616" s="18" t="s">
        <v>207</v>
      </c>
      <c r="F1616" s="1" t="s">
        <v>207</v>
      </c>
    </row>
    <row r="1617" spans="1:6" x14ac:dyDescent="0.25">
      <c r="A1617" s="1" t="s">
        <v>4144</v>
      </c>
      <c r="B1617" s="1" t="s">
        <v>4145</v>
      </c>
      <c r="C1617" s="1">
        <v>3</v>
      </c>
      <c r="D1617" s="18" t="s">
        <v>4146</v>
      </c>
      <c r="E1617" s="19">
        <v>4.0800000000000002E-84</v>
      </c>
      <c r="F1617" s="1" t="s">
        <v>4147</v>
      </c>
    </row>
    <row r="1618" spans="1:6" x14ac:dyDescent="0.25">
      <c r="A1618" s="1" t="s">
        <v>4148</v>
      </c>
      <c r="B1618" s="1" t="s">
        <v>3787</v>
      </c>
      <c r="C1618" s="1">
        <v>3</v>
      </c>
      <c r="D1618" s="18" t="s">
        <v>4149</v>
      </c>
      <c r="E1618" s="19">
        <v>2.7999999999999999E-32</v>
      </c>
      <c r="F1618" s="1" t="s">
        <v>4150</v>
      </c>
    </row>
    <row r="1619" spans="1:6" x14ac:dyDescent="0.25">
      <c r="A1619" s="1" t="s">
        <v>4151</v>
      </c>
      <c r="B1619" s="1" t="s">
        <v>3787</v>
      </c>
      <c r="C1619" s="1">
        <v>3</v>
      </c>
      <c r="D1619" s="18" t="s">
        <v>4152</v>
      </c>
      <c r="E1619" s="18">
        <v>0</v>
      </c>
      <c r="F1619" s="1" t="s">
        <v>1287</v>
      </c>
    </row>
    <row r="1620" spans="1:6" x14ac:dyDescent="0.25">
      <c r="A1620" s="1" t="s">
        <v>4153</v>
      </c>
      <c r="B1620" s="1" t="s">
        <v>3787</v>
      </c>
      <c r="C1620" s="1">
        <v>3</v>
      </c>
      <c r="D1620" s="18" t="s">
        <v>4154</v>
      </c>
      <c r="E1620" s="18">
        <v>0</v>
      </c>
      <c r="F1620" s="1" t="s">
        <v>4155</v>
      </c>
    </row>
    <row r="1621" spans="1:6" x14ac:dyDescent="0.25">
      <c r="A1621" s="1" t="s">
        <v>4156</v>
      </c>
      <c r="B1621" s="1" t="s">
        <v>3783</v>
      </c>
      <c r="C1621" s="1">
        <v>3</v>
      </c>
      <c r="D1621" s="18" t="s">
        <v>4157</v>
      </c>
      <c r="E1621" s="19">
        <v>4.6199999999999997E-8</v>
      </c>
      <c r="F1621" s="1" t="s">
        <v>4158</v>
      </c>
    </row>
    <row r="1622" spans="1:6" x14ac:dyDescent="0.25">
      <c r="A1622" s="1" t="s">
        <v>4159</v>
      </c>
      <c r="B1622" s="1" t="s">
        <v>4023</v>
      </c>
      <c r="C1622" s="1">
        <v>3</v>
      </c>
      <c r="D1622" s="18" t="s">
        <v>4160</v>
      </c>
      <c r="E1622" s="18">
        <v>1.3</v>
      </c>
      <c r="F1622" s="1" t="s">
        <v>4161</v>
      </c>
    </row>
    <row r="1623" spans="1:6" x14ac:dyDescent="0.25">
      <c r="A1623" s="1" t="s">
        <v>4162</v>
      </c>
      <c r="B1623" s="1" t="s">
        <v>3859</v>
      </c>
      <c r="C1623" s="1">
        <v>3</v>
      </c>
      <c r="D1623" s="18" t="s">
        <v>4163</v>
      </c>
      <c r="E1623" s="19">
        <v>1.4999999999999999E-167</v>
      </c>
      <c r="F1623" s="1" t="s">
        <v>4164</v>
      </c>
    </row>
    <row r="1624" spans="1:6" x14ac:dyDescent="0.25">
      <c r="A1624" s="1" t="s">
        <v>4165</v>
      </c>
      <c r="B1624" s="1" t="s">
        <v>3787</v>
      </c>
      <c r="C1624" s="1">
        <v>3</v>
      </c>
      <c r="D1624" s="18" t="s">
        <v>4166</v>
      </c>
      <c r="E1624" s="19">
        <v>4.8100000000000003E-16</v>
      </c>
      <c r="F1624" s="1" t="s">
        <v>4167</v>
      </c>
    </row>
    <row r="1625" spans="1:6" x14ac:dyDescent="0.25">
      <c r="A1625" s="1" t="s">
        <v>4168</v>
      </c>
      <c r="B1625" s="1" t="s">
        <v>3783</v>
      </c>
      <c r="C1625" s="1">
        <v>3</v>
      </c>
      <c r="D1625" s="18" t="s">
        <v>399</v>
      </c>
      <c r="E1625" s="19">
        <v>2.15E-14</v>
      </c>
      <c r="F1625" s="1" t="s">
        <v>400</v>
      </c>
    </row>
    <row r="1626" spans="1:6" x14ac:dyDescent="0.25">
      <c r="A1626" s="1" t="s">
        <v>4169</v>
      </c>
      <c r="B1626" s="1" t="s">
        <v>3787</v>
      </c>
      <c r="C1626" s="1">
        <v>3</v>
      </c>
      <c r="D1626" s="18" t="s">
        <v>4170</v>
      </c>
      <c r="E1626" s="19">
        <v>5.1099999999999996E-7</v>
      </c>
      <c r="F1626" s="1" t="s">
        <v>4171</v>
      </c>
    </row>
    <row r="1627" spans="1:6" x14ac:dyDescent="0.25">
      <c r="A1627" s="1" t="s">
        <v>333</v>
      </c>
      <c r="B1627" s="1" t="s">
        <v>3783</v>
      </c>
      <c r="C1627" s="1">
        <v>3</v>
      </c>
      <c r="D1627" s="18" t="s">
        <v>334</v>
      </c>
      <c r="E1627" s="19">
        <v>7.0300000000000002E-63</v>
      </c>
      <c r="F1627" s="1" t="s">
        <v>335</v>
      </c>
    </row>
    <row r="1628" spans="1:6" x14ac:dyDescent="0.25">
      <c r="A1628" s="1" t="s">
        <v>4172</v>
      </c>
      <c r="B1628" s="1" t="s">
        <v>3787</v>
      </c>
      <c r="C1628" s="1">
        <v>3</v>
      </c>
      <c r="D1628" s="18" t="s">
        <v>470</v>
      </c>
      <c r="E1628" s="19">
        <v>1.0300000000000001E-10</v>
      </c>
      <c r="F1628" s="1" t="s">
        <v>471</v>
      </c>
    </row>
    <row r="1629" spans="1:6" x14ac:dyDescent="0.25">
      <c r="A1629" s="1" t="s">
        <v>4173</v>
      </c>
      <c r="B1629" s="1" t="s">
        <v>3787</v>
      </c>
      <c r="C1629" s="1">
        <v>3</v>
      </c>
      <c r="D1629" s="18" t="s">
        <v>207</v>
      </c>
      <c r="E1629" s="18" t="s">
        <v>207</v>
      </c>
      <c r="F1629" s="1" t="s">
        <v>207</v>
      </c>
    </row>
    <row r="1630" spans="1:6" x14ac:dyDescent="0.25">
      <c r="A1630" s="1" t="s">
        <v>4174</v>
      </c>
      <c r="B1630" s="1" t="s">
        <v>3859</v>
      </c>
      <c r="C1630" s="1">
        <v>3</v>
      </c>
      <c r="D1630" s="18" t="s">
        <v>4175</v>
      </c>
      <c r="E1630" s="19">
        <v>1.8599999999999999E-40</v>
      </c>
      <c r="F1630" s="1" t="s">
        <v>4176</v>
      </c>
    </row>
    <row r="1631" spans="1:6" x14ac:dyDescent="0.25">
      <c r="A1631" s="1" t="s">
        <v>4177</v>
      </c>
      <c r="B1631" s="1" t="s">
        <v>3787</v>
      </c>
      <c r="C1631" s="1">
        <v>3</v>
      </c>
      <c r="D1631" s="18" t="s">
        <v>4178</v>
      </c>
      <c r="E1631" s="19">
        <v>1.8099999999999999E-106</v>
      </c>
      <c r="F1631" s="1" t="s">
        <v>4179</v>
      </c>
    </row>
    <row r="1632" spans="1:6" x14ac:dyDescent="0.25">
      <c r="A1632" s="1" t="s">
        <v>4180</v>
      </c>
      <c r="B1632" s="1" t="s">
        <v>3787</v>
      </c>
      <c r="C1632" s="1">
        <v>3</v>
      </c>
      <c r="D1632" s="18" t="s">
        <v>207</v>
      </c>
      <c r="E1632" s="18" t="s">
        <v>207</v>
      </c>
      <c r="F1632" s="1" t="s">
        <v>207</v>
      </c>
    </row>
    <row r="1633" spans="1:6" x14ac:dyDescent="0.25">
      <c r="A1633" s="1" t="s">
        <v>4181</v>
      </c>
      <c r="B1633" s="1" t="s">
        <v>3787</v>
      </c>
      <c r="C1633" s="1">
        <v>3</v>
      </c>
      <c r="D1633" s="18" t="s">
        <v>4182</v>
      </c>
      <c r="E1633" s="18">
        <v>1.4</v>
      </c>
      <c r="F1633" s="1" t="s">
        <v>4183</v>
      </c>
    </row>
    <row r="1634" spans="1:6" x14ac:dyDescent="0.25">
      <c r="A1634" s="1" t="s">
        <v>4184</v>
      </c>
      <c r="B1634" s="1" t="s">
        <v>3787</v>
      </c>
      <c r="C1634" s="1">
        <v>3</v>
      </c>
      <c r="D1634" s="18" t="s">
        <v>4185</v>
      </c>
      <c r="E1634" s="19">
        <v>2.36E-35</v>
      </c>
      <c r="F1634" s="1" t="s">
        <v>4186</v>
      </c>
    </row>
    <row r="1635" spans="1:6" x14ac:dyDescent="0.25">
      <c r="A1635" s="1" t="s">
        <v>4187</v>
      </c>
      <c r="B1635" s="1" t="s">
        <v>4188</v>
      </c>
      <c r="C1635" s="1">
        <v>3</v>
      </c>
      <c r="D1635" s="18" t="s">
        <v>4189</v>
      </c>
      <c r="E1635" s="19">
        <v>1.6599999999999999E-26</v>
      </c>
      <c r="F1635" s="1" t="s">
        <v>4190</v>
      </c>
    </row>
    <row r="1636" spans="1:6" x14ac:dyDescent="0.25">
      <c r="A1636" s="1" t="s">
        <v>4191</v>
      </c>
      <c r="B1636" s="1" t="s">
        <v>3863</v>
      </c>
      <c r="C1636" s="1">
        <v>3</v>
      </c>
      <c r="D1636" s="18" t="s">
        <v>4192</v>
      </c>
      <c r="E1636" s="19">
        <v>8.53E-136</v>
      </c>
      <c r="F1636" s="1" t="s">
        <v>4193</v>
      </c>
    </row>
    <row r="1637" spans="1:6" x14ac:dyDescent="0.25">
      <c r="A1637" s="1" t="s">
        <v>404</v>
      </c>
      <c r="B1637" s="1" t="s">
        <v>3787</v>
      </c>
      <c r="C1637" s="1">
        <v>3</v>
      </c>
      <c r="D1637" s="18" t="s">
        <v>207</v>
      </c>
      <c r="E1637" s="18" t="s">
        <v>207</v>
      </c>
      <c r="F1637" s="1" t="s">
        <v>207</v>
      </c>
    </row>
    <row r="1638" spans="1:6" x14ac:dyDescent="0.25">
      <c r="A1638" s="1" t="s">
        <v>4194</v>
      </c>
      <c r="B1638" s="1" t="s">
        <v>3859</v>
      </c>
      <c r="C1638" s="1">
        <v>3</v>
      </c>
      <c r="D1638" s="18" t="s">
        <v>4195</v>
      </c>
      <c r="E1638" s="19">
        <v>2.0700000000000002E-95</v>
      </c>
      <c r="F1638" s="1" t="s">
        <v>4196</v>
      </c>
    </row>
    <row r="1639" spans="1:6" x14ac:dyDescent="0.25">
      <c r="A1639" s="1" t="s">
        <v>4197</v>
      </c>
      <c r="B1639" s="1" t="s">
        <v>3787</v>
      </c>
      <c r="C1639" s="1">
        <v>3</v>
      </c>
      <c r="D1639" s="18" t="s">
        <v>207</v>
      </c>
      <c r="E1639" s="18" t="s">
        <v>207</v>
      </c>
      <c r="F1639" s="1" t="s">
        <v>207</v>
      </c>
    </row>
    <row r="1640" spans="1:6" x14ac:dyDescent="0.25">
      <c r="A1640" s="1" t="s">
        <v>4198</v>
      </c>
      <c r="B1640" s="1" t="s">
        <v>3787</v>
      </c>
      <c r="C1640" s="1">
        <v>3</v>
      </c>
      <c r="D1640" s="18" t="s">
        <v>4199</v>
      </c>
      <c r="E1640" s="19">
        <v>1.9100000000000001E-167</v>
      </c>
      <c r="F1640" s="1" t="s">
        <v>3572</v>
      </c>
    </row>
    <row r="1641" spans="1:6" x14ac:dyDescent="0.25">
      <c r="A1641" s="1" t="s">
        <v>4200</v>
      </c>
      <c r="B1641" s="1" t="s">
        <v>3787</v>
      </c>
      <c r="C1641" s="1">
        <v>3</v>
      </c>
      <c r="D1641" s="18" t="s">
        <v>4201</v>
      </c>
      <c r="E1641" s="19">
        <v>5.5599999999999998E-9</v>
      </c>
      <c r="F1641" s="1" t="s">
        <v>1687</v>
      </c>
    </row>
    <row r="1642" spans="1:6" x14ac:dyDescent="0.25">
      <c r="A1642" s="1" t="s">
        <v>4202</v>
      </c>
      <c r="B1642" s="1" t="s">
        <v>3783</v>
      </c>
      <c r="C1642" s="1">
        <v>3</v>
      </c>
      <c r="D1642" s="18" t="s">
        <v>4203</v>
      </c>
      <c r="E1642" s="18">
        <v>0</v>
      </c>
      <c r="F1642" s="1" t="s">
        <v>4179</v>
      </c>
    </row>
    <row r="1643" spans="1:6" x14ac:dyDescent="0.25">
      <c r="A1643" s="1" t="s">
        <v>4204</v>
      </c>
      <c r="B1643" s="1" t="s">
        <v>3855</v>
      </c>
      <c r="C1643" s="1">
        <v>3</v>
      </c>
      <c r="D1643" s="18" t="s">
        <v>4205</v>
      </c>
      <c r="E1643" s="19">
        <v>1.0799999999999999E-90</v>
      </c>
      <c r="F1643" s="1" t="s">
        <v>4206</v>
      </c>
    </row>
    <row r="1644" spans="1:6" x14ac:dyDescent="0.25">
      <c r="A1644" s="1" t="s">
        <v>4207</v>
      </c>
      <c r="B1644" s="1" t="s">
        <v>3793</v>
      </c>
      <c r="C1644" s="1">
        <v>3</v>
      </c>
      <c r="D1644" s="18" t="s">
        <v>4208</v>
      </c>
      <c r="E1644" s="19">
        <v>1.2800000000000001E-31</v>
      </c>
      <c r="F1644" s="1" t="s">
        <v>4209</v>
      </c>
    </row>
    <row r="1645" spans="1:6" x14ac:dyDescent="0.25">
      <c r="A1645" s="1" t="s">
        <v>4210</v>
      </c>
      <c r="B1645" s="1" t="s">
        <v>3783</v>
      </c>
      <c r="C1645" s="1">
        <v>3</v>
      </c>
      <c r="D1645" s="18" t="s">
        <v>4211</v>
      </c>
      <c r="E1645" s="19">
        <v>2.3E-111</v>
      </c>
      <c r="F1645" s="1" t="s">
        <v>4212</v>
      </c>
    </row>
    <row r="1646" spans="1:6" x14ac:dyDescent="0.25">
      <c r="A1646" s="1" t="s">
        <v>4213</v>
      </c>
      <c r="B1646" s="1" t="s">
        <v>3787</v>
      </c>
      <c r="C1646" s="1">
        <v>3</v>
      </c>
      <c r="D1646" s="18" t="s">
        <v>4214</v>
      </c>
      <c r="E1646" s="18">
        <v>3.9</v>
      </c>
      <c r="F1646" s="1" t="s">
        <v>4215</v>
      </c>
    </row>
    <row r="1647" spans="1:6" x14ac:dyDescent="0.25">
      <c r="A1647" s="1" t="s">
        <v>4216</v>
      </c>
      <c r="B1647" s="1" t="s">
        <v>3787</v>
      </c>
      <c r="C1647" s="1">
        <v>3</v>
      </c>
      <c r="D1647" s="18" t="s">
        <v>4217</v>
      </c>
      <c r="E1647" s="19">
        <v>4.1500000000000002E-79</v>
      </c>
      <c r="F1647" s="1" t="s">
        <v>4218</v>
      </c>
    </row>
    <row r="1648" spans="1:6" x14ac:dyDescent="0.25">
      <c r="A1648" s="1" t="s">
        <v>4219</v>
      </c>
      <c r="B1648" s="1" t="s">
        <v>3787</v>
      </c>
      <c r="C1648" s="1">
        <v>3</v>
      </c>
      <c r="D1648" s="18" t="s">
        <v>4220</v>
      </c>
      <c r="E1648" s="18">
        <v>0.17</v>
      </c>
      <c r="F1648" s="1" t="s">
        <v>4221</v>
      </c>
    </row>
    <row r="1649" spans="1:6" x14ac:dyDescent="0.25">
      <c r="A1649" s="1" t="s">
        <v>4222</v>
      </c>
      <c r="B1649" s="1" t="s">
        <v>3787</v>
      </c>
      <c r="C1649" s="1">
        <v>3</v>
      </c>
      <c r="D1649" s="18" t="s">
        <v>4223</v>
      </c>
      <c r="E1649" s="19">
        <v>1.8000000000000002E-30</v>
      </c>
      <c r="F1649" s="1" t="s">
        <v>4224</v>
      </c>
    </row>
    <row r="1650" spans="1:6" x14ac:dyDescent="0.25">
      <c r="A1650" s="1" t="s">
        <v>4225</v>
      </c>
      <c r="B1650" s="1" t="s">
        <v>3855</v>
      </c>
      <c r="C1650" s="1">
        <v>3</v>
      </c>
      <c r="D1650" s="18" t="s">
        <v>4226</v>
      </c>
      <c r="E1650" s="19">
        <v>2.3699999999999998E-109</v>
      </c>
      <c r="F1650" s="1" t="s">
        <v>4227</v>
      </c>
    </row>
    <row r="1651" spans="1:6" x14ac:dyDescent="0.25">
      <c r="A1651" s="1" t="s">
        <v>4228</v>
      </c>
      <c r="B1651" s="1" t="s">
        <v>3859</v>
      </c>
      <c r="C1651" s="1">
        <v>3</v>
      </c>
      <c r="D1651" s="18" t="s">
        <v>207</v>
      </c>
      <c r="E1651" s="18" t="s">
        <v>207</v>
      </c>
      <c r="F1651" s="1" t="s">
        <v>207</v>
      </c>
    </row>
    <row r="1652" spans="1:6" x14ac:dyDescent="0.25">
      <c r="A1652" s="1" t="s">
        <v>4229</v>
      </c>
      <c r="B1652" s="1" t="s">
        <v>3787</v>
      </c>
      <c r="C1652" s="1">
        <v>3</v>
      </c>
      <c r="D1652" s="18" t="s">
        <v>4230</v>
      </c>
      <c r="E1652" s="19">
        <v>5.2499999999999998E-109</v>
      </c>
      <c r="F1652" s="1" t="s">
        <v>4231</v>
      </c>
    </row>
    <row r="1653" spans="1:6" x14ac:dyDescent="0.25">
      <c r="A1653" s="1" t="s">
        <v>4232</v>
      </c>
      <c r="B1653" s="1" t="s">
        <v>3787</v>
      </c>
      <c r="C1653" s="1">
        <v>3</v>
      </c>
      <c r="D1653" s="18" t="s">
        <v>4233</v>
      </c>
      <c r="E1653" s="18">
        <v>0</v>
      </c>
      <c r="F1653" s="1" t="s">
        <v>2109</v>
      </c>
    </row>
    <row r="1654" spans="1:6" x14ac:dyDescent="0.25">
      <c r="A1654" s="1" t="s">
        <v>4234</v>
      </c>
      <c r="B1654" s="1" t="s">
        <v>3787</v>
      </c>
      <c r="C1654" s="1">
        <v>3</v>
      </c>
      <c r="D1654" s="18" t="s">
        <v>862</v>
      </c>
      <c r="E1654" s="18">
        <v>0</v>
      </c>
      <c r="F1654" s="1" t="s">
        <v>863</v>
      </c>
    </row>
    <row r="1655" spans="1:6" x14ac:dyDescent="0.25">
      <c r="A1655" s="1" t="s">
        <v>4235</v>
      </c>
      <c r="B1655" s="1" t="s">
        <v>3787</v>
      </c>
      <c r="C1655" s="1">
        <v>3</v>
      </c>
      <c r="D1655" s="18" t="s">
        <v>4236</v>
      </c>
      <c r="E1655" s="19">
        <v>1.26E-90</v>
      </c>
      <c r="F1655" s="1" t="s">
        <v>4237</v>
      </c>
    </row>
    <row r="1656" spans="1:6" x14ac:dyDescent="0.25">
      <c r="A1656" s="1" t="s">
        <v>4238</v>
      </c>
      <c r="B1656" s="1" t="s">
        <v>3787</v>
      </c>
      <c r="C1656" s="1">
        <v>3</v>
      </c>
      <c r="D1656" s="18" t="s">
        <v>4239</v>
      </c>
      <c r="E1656" s="19">
        <v>3.3699999999999999E-63</v>
      </c>
      <c r="F1656" s="1" t="s">
        <v>4240</v>
      </c>
    </row>
    <row r="1657" spans="1:6" x14ac:dyDescent="0.25">
      <c r="A1657" s="1" t="s">
        <v>4241</v>
      </c>
      <c r="B1657" s="1" t="s">
        <v>3787</v>
      </c>
      <c r="C1657" s="1">
        <v>3</v>
      </c>
      <c r="D1657" s="18" t="s">
        <v>4242</v>
      </c>
      <c r="E1657" s="18">
        <v>0.75</v>
      </c>
      <c r="F1657" s="1" t="s">
        <v>4243</v>
      </c>
    </row>
    <row r="1658" spans="1:6" x14ac:dyDescent="0.25">
      <c r="A1658" s="1" t="s">
        <v>4244</v>
      </c>
      <c r="B1658" s="1" t="s">
        <v>4245</v>
      </c>
      <c r="C1658" s="1">
        <v>3</v>
      </c>
      <c r="D1658" s="18" t="s">
        <v>4246</v>
      </c>
      <c r="E1658" s="19">
        <v>1.12E-56</v>
      </c>
      <c r="F1658" s="1" t="s">
        <v>4247</v>
      </c>
    </row>
    <row r="1659" spans="1:6" x14ac:dyDescent="0.25">
      <c r="A1659" s="1" t="s">
        <v>4248</v>
      </c>
      <c r="B1659" s="1" t="s">
        <v>3783</v>
      </c>
      <c r="C1659" s="1">
        <v>3</v>
      </c>
      <c r="D1659" s="18" t="s">
        <v>4249</v>
      </c>
      <c r="E1659" s="19">
        <v>5.02E-39</v>
      </c>
      <c r="F1659" s="1" t="s">
        <v>4250</v>
      </c>
    </row>
    <row r="1660" spans="1:6" x14ac:dyDescent="0.25">
      <c r="A1660" s="1" t="s">
        <v>4251</v>
      </c>
      <c r="B1660" s="1" t="s">
        <v>3787</v>
      </c>
      <c r="C1660" s="1">
        <v>3</v>
      </c>
      <c r="D1660" s="18" t="s">
        <v>4252</v>
      </c>
      <c r="E1660" s="18">
        <v>0.67</v>
      </c>
      <c r="F1660" s="1" t="s">
        <v>4253</v>
      </c>
    </row>
    <row r="1661" spans="1:6" x14ac:dyDescent="0.25">
      <c r="A1661" s="1" t="s">
        <v>4254</v>
      </c>
      <c r="B1661" s="1" t="s">
        <v>3783</v>
      </c>
      <c r="C1661" s="1">
        <v>3</v>
      </c>
      <c r="D1661" s="18" t="s">
        <v>4255</v>
      </c>
      <c r="E1661" s="19">
        <v>1.2699999999999999E-136</v>
      </c>
      <c r="F1661" s="1" t="s">
        <v>4256</v>
      </c>
    </row>
    <row r="1662" spans="1:6" x14ac:dyDescent="0.25">
      <c r="A1662" s="1" t="s">
        <v>4257</v>
      </c>
      <c r="B1662" s="1" t="s">
        <v>3787</v>
      </c>
      <c r="C1662" s="1">
        <v>3</v>
      </c>
      <c r="D1662" s="18" t="s">
        <v>4258</v>
      </c>
      <c r="E1662" s="19">
        <v>1.1499999999999999E-13</v>
      </c>
      <c r="F1662" s="1" t="s">
        <v>4259</v>
      </c>
    </row>
    <row r="1663" spans="1:6" x14ac:dyDescent="0.25">
      <c r="A1663" s="1" t="s">
        <v>4260</v>
      </c>
      <c r="B1663" s="1" t="s">
        <v>3787</v>
      </c>
      <c r="C1663" s="1">
        <v>3</v>
      </c>
      <c r="D1663" s="18" t="s">
        <v>4261</v>
      </c>
      <c r="E1663" s="18">
        <v>0.68</v>
      </c>
      <c r="F1663" s="1" t="s">
        <v>4262</v>
      </c>
    </row>
    <row r="1664" spans="1:6" x14ac:dyDescent="0.25">
      <c r="A1664" s="1" t="s">
        <v>4263</v>
      </c>
      <c r="B1664" s="1" t="s">
        <v>3787</v>
      </c>
      <c r="C1664" s="1">
        <v>3</v>
      </c>
      <c r="D1664" s="18" t="s">
        <v>4264</v>
      </c>
      <c r="E1664" s="18">
        <v>0</v>
      </c>
      <c r="F1664" s="1" t="s">
        <v>4265</v>
      </c>
    </row>
    <row r="1665" spans="1:6" x14ac:dyDescent="0.25">
      <c r="A1665" s="1" t="s">
        <v>4266</v>
      </c>
      <c r="B1665" s="1" t="s">
        <v>3783</v>
      </c>
      <c r="C1665" s="1">
        <v>3</v>
      </c>
      <c r="D1665" s="18" t="s">
        <v>4267</v>
      </c>
      <c r="E1665" s="19">
        <v>3.93E-22</v>
      </c>
      <c r="F1665" s="1" t="s">
        <v>4268</v>
      </c>
    </row>
    <row r="1666" spans="1:6" x14ac:dyDescent="0.25">
      <c r="A1666" s="1" t="s">
        <v>4269</v>
      </c>
      <c r="B1666" s="1" t="s">
        <v>3787</v>
      </c>
      <c r="C1666" s="1">
        <v>3</v>
      </c>
      <c r="D1666" s="18" t="s">
        <v>4270</v>
      </c>
      <c r="E1666" s="19">
        <v>3.75E-50</v>
      </c>
      <c r="F1666" s="1" t="s">
        <v>4271</v>
      </c>
    </row>
    <row r="1667" spans="1:6" x14ac:dyDescent="0.25">
      <c r="A1667" s="1" t="s">
        <v>4272</v>
      </c>
      <c r="B1667" s="1" t="s">
        <v>3787</v>
      </c>
      <c r="C1667" s="1">
        <v>3</v>
      </c>
      <c r="D1667" s="18" t="s">
        <v>4273</v>
      </c>
      <c r="E1667" s="18">
        <v>0.66</v>
      </c>
      <c r="F1667" s="1" t="s">
        <v>4274</v>
      </c>
    </row>
    <row r="1668" spans="1:6" x14ac:dyDescent="0.25">
      <c r="A1668" s="1" t="s">
        <v>4275</v>
      </c>
      <c r="B1668" s="1" t="s">
        <v>3787</v>
      </c>
      <c r="C1668" s="1">
        <v>3</v>
      </c>
      <c r="D1668" s="18" t="s">
        <v>2818</v>
      </c>
      <c r="E1668" s="19">
        <v>6.5599999999999999E-21</v>
      </c>
      <c r="F1668" s="1" t="s">
        <v>2819</v>
      </c>
    </row>
    <row r="1669" spans="1:6" x14ac:dyDescent="0.25">
      <c r="A1669" s="1" t="s">
        <v>4276</v>
      </c>
      <c r="B1669" s="1" t="s">
        <v>3787</v>
      </c>
      <c r="C1669" s="1">
        <v>3</v>
      </c>
      <c r="D1669" s="18" t="s">
        <v>4277</v>
      </c>
      <c r="E1669" s="19">
        <v>2.6999999999999998E-142</v>
      </c>
      <c r="F1669" s="1" t="s">
        <v>4278</v>
      </c>
    </row>
    <row r="1670" spans="1:6" x14ac:dyDescent="0.25">
      <c r="A1670" s="1" t="s">
        <v>4279</v>
      </c>
      <c r="B1670" s="1" t="s">
        <v>3787</v>
      </c>
      <c r="C1670" s="1">
        <v>3</v>
      </c>
      <c r="D1670" s="18" t="s">
        <v>4280</v>
      </c>
      <c r="E1670" s="19">
        <v>5.38E-39</v>
      </c>
      <c r="F1670" s="1" t="s">
        <v>4281</v>
      </c>
    </row>
    <row r="1671" spans="1:6" x14ac:dyDescent="0.25">
      <c r="A1671" s="1" t="s">
        <v>4282</v>
      </c>
      <c r="B1671" s="1" t="s">
        <v>3783</v>
      </c>
      <c r="C1671" s="1">
        <v>3</v>
      </c>
      <c r="D1671" s="18" t="s">
        <v>4283</v>
      </c>
      <c r="E1671" s="19">
        <v>5.1300000000000003E-8</v>
      </c>
      <c r="F1671" s="1" t="s">
        <v>4284</v>
      </c>
    </row>
    <row r="1672" spans="1:6" x14ac:dyDescent="0.25">
      <c r="A1672" s="1" t="s">
        <v>398</v>
      </c>
      <c r="B1672" s="1" t="s">
        <v>3787</v>
      </c>
      <c r="C1672" s="1">
        <v>3</v>
      </c>
      <c r="D1672" s="18" t="s">
        <v>399</v>
      </c>
      <c r="E1672" s="19">
        <v>3.6999999999999999E-13</v>
      </c>
      <c r="F1672" s="1" t="s">
        <v>400</v>
      </c>
    </row>
    <row r="1673" spans="1:6" x14ac:dyDescent="0.25">
      <c r="A1673" s="1" t="s">
        <v>4285</v>
      </c>
      <c r="B1673" s="1" t="s">
        <v>3787</v>
      </c>
      <c r="C1673" s="1">
        <v>3</v>
      </c>
      <c r="D1673" s="18" t="s">
        <v>207</v>
      </c>
      <c r="E1673" s="18" t="s">
        <v>207</v>
      </c>
      <c r="F1673" s="1" t="s">
        <v>207</v>
      </c>
    </row>
    <row r="1674" spans="1:6" x14ac:dyDescent="0.25">
      <c r="A1674" s="1" t="s">
        <v>4286</v>
      </c>
      <c r="B1674" s="1" t="s">
        <v>3859</v>
      </c>
      <c r="C1674" s="1">
        <v>3</v>
      </c>
      <c r="D1674" s="18" t="s">
        <v>2809</v>
      </c>
      <c r="E1674" s="19">
        <v>1.25E-15</v>
      </c>
      <c r="F1674" s="1" t="s">
        <v>2810</v>
      </c>
    </row>
    <row r="1675" spans="1:6" x14ac:dyDescent="0.25">
      <c r="A1675" s="1" t="s">
        <v>4287</v>
      </c>
      <c r="B1675" s="1" t="s">
        <v>4288</v>
      </c>
      <c r="C1675" s="1">
        <v>3</v>
      </c>
      <c r="D1675" s="18" t="s">
        <v>4289</v>
      </c>
      <c r="E1675" s="19">
        <v>1.77E-15</v>
      </c>
      <c r="F1675" s="1" t="s">
        <v>4290</v>
      </c>
    </row>
    <row r="1676" spans="1:6" x14ac:dyDescent="0.25">
      <c r="A1676" s="1" t="s">
        <v>4291</v>
      </c>
      <c r="B1676" s="1" t="s">
        <v>3787</v>
      </c>
      <c r="C1676" s="1">
        <v>3</v>
      </c>
      <c r="D1676" s="18" t="s">
        <v>4292</v>
      </c>
      <c r="E1676" s="19">
        <v>4.7499999999999996E-56</v>
      </c>
      <c r="F1676" s="1" t="s">
        <v>4293</v>
      </c>
    </row>
    <row r="1677" spans="1:6" x14ac:dyDescent="0.25">
      <c r="A1677" s="1" t="s">
        <v>4294</v>
      </c>
      <c r="B1677" s="1" t="s">
        <v>3787</v>
      </c>
      <c r="C1677" s="1">
        <v>3</v>
      </c>
      <c r="D1677" s="18" t="s">
        <v>4295</v>
      </c>
      <c r="E1677" s="18">
        <v>8.3000000000000007</v>
      </c>
      <c r="F1677" s="1" t="s">
        <v>4296</v>
      </c>
    </row>
    <row r="1678" spans="1:6" x14ac:dyDescent="0.25">
      <c r="A1678" s="1" t="s">
        <v>4297</v>
      </c>
      <c r="B1678" s="1" t="s">
        <v>3787</v>
      </c>
      <c r="C1678" s="1">
        <v>3</v>
      </c>
      <c r="D1678" s="18" t="s">
        <v>4203</v>
      </c>
      <c r="E1678" s="19">
        <v>6.5600000000000002E-55</v>
      </c>
      <c r="F1678" s="1" t="s">
        <v>4179</v>
      </c>
    </row>
    <row r="1679" spans="1:6" x14ac:dyDescent="0.25">
      <c r="A1679" s="1" t="s">
        <v>4298</v>
      </c>
      <c r="B1679" s="1" t="s">
        <v>3787</v>
      </c>
      <c r="C1679" s="1">
        <v>3</v>
      </c>
      <c r="D1679" s="18" t="s">
        <v>4299</v>
      </c>
      <c r="E1679" s="19">
        <v>1.18E-23</v>
      </c>
      <c r="F1679" s="1" t="s">
        <v>4300</v>
      </c>
    </row>
    <row r="1680" spans="1:6" x14ac:dyDescent="0.25">
      <c r="A1680" s="1" t="s">
        <v>4301</v>
      </c>
      <c r="B1680" s="1" t="s">
        <v>3787</v>
      </c>
      <c r="C1680" s="1">
        <v>3</v>
      </c>
      <c r="D1680" s="18" t="s">
        <v>4302</v>
      </c>
      <c r="E1680" s="19">
        <v>2.7800000000000001E-5</v>
      </c>
      <c r="F1680" s="1" t="s">
        <v>4303</v>
      </c>
    </row>
    <row r="1681" spans="1:6" x14ac:dyDescent="0.25">
      <c r="A1681" s="1" t="s">
        <v>4304</v>
      </c>
      <c r="B1681" s="1" t="s">
        <v>3859</v>
      </c>
      <c r="C1681" s="1">
        <v>3</v>
      </c>
      <c r="D1681" s="18" t="s">
        <v>207</v>
      </c>
      <c r="E1681" s="18" t="s">
        <v>207</v>
      </c>
      <c r="F1681" s="1" t="s">
        <v>207</v>
      </c>
    </row>
    <row r="1682" spans="1:6" x14ac:dyDescent="0.25">
      <c r="A1682" s="1" t="s">
        <v>4305</v>
      </c>
      <c r="B1682" s="1" t="s">
        <v>3787</v>
      </c>
      <c r="C1682" s="1">
        <v>3</v>
      </c>
      <c r="D1682" s="18" t="s">
        <v>373</v>
      </c>
      <c r="E1682" s="18">
        <v>3.4</v>
      </c>
      <c r="F1682" s="1" t="s">
        <v>374</v>
      </c>
    </row>
    <row r="1683" spans="1:6" x14ac:dyDescent="0.25">
      <c r="A1683" s="1" t="s">
        <v>4306</v>
      </c>
      <c r="B1683" s="1" t="s">
        <v>3939</v>
      </c>
      <c r="C1683" s="1">
        <v>3</v>
      </c>
      <c r="D1683" s="18" t="s">
        <v>4307</v>
      </c>
      <c r="E1683" s="18">
        <v>0</v>
      </c>
      <c r="F1683" s="1" t="s">
        <v>4308</v>
      </c>
    </row>
    <row r="1684" spans="1:6" x14ac:dyDescent="0.25">
      <c r="A1684" s="1" t="s">
        <v>4309</v>
      </c>
      <c r="B1684" s="1" t="s">
        <v>3859</v>
      </c>
      <c r="C1684" s="1">
        <v>3</v>
      </c>
      <c r="D1684" s="18" t="s">
        <v>4310</v>
      </c>
      <c r="E1684" s="19">
        <v>2.6900000000000002E-41</v>
      </c>
      <c r="F1684" s="1" t="s">
        <v>4311</v>
      </c>
    </row>
    <row r="1685" spans="1:6" x14ac:dyDescent="0.25">
      <c r="A1685" s="1" t="s">
        <v>4312</v>
      </c>
      <c r="B1685" s="1" t="s">
        <v>3787</v>
      </c>
      <c r="C1685" s="1">
        <v>3</v>
      </c>
      <c r="D1685" s="18" t="s">
        <v>4313</v>
      </c>
      <c r="E1685" s="19">
        <v>8.8199999999999993E-111</v>
      </c>
      <c r="F1685" s="1" t="s">
        <v>4314</v>
      </c>
    </row>
    <row r="1686" spans="1:6" x14ac:dyDescent="0.25">
      <c r="A1686" s="1" t="s">
        <v>4315</v>
      </c>
      <c r="B1686" s="1" t="s">
        <v>3787</v>
      </c>
      <c r="C1686" s="1">
        <v>3</v>
      </c>
      <c r="D1686" s="18" t="s">
        <v>4316</v>
      </c>
      <c r="E1686" s="19">
        <v>1.8600000000000002E-108</v>
      </c>
      <c r="F1686" s="1" t="s">
        <v>4317</v>
      </c>
    </row>
    <row r="1687" spans="1:6" x14ac:dyDescent="0.25">
      <c r="A1687" s="1" t="s">
        <v>4318</v>
      </c>
      <c r="B1687" s="1" t="s">
        <v>3859</v>
      </c>
      <c r="C1687" s="1">
        <v>3</v>
      </c>
      <c r="D1687" s="18" t="s">
        <v>4319</v>
      </c>
      <c r="E1687" s="19">
        <v>1.2000000000000001E-46</v>
      </c>
      <c r="F1687" s="1" t="s">
        <v>4320</v>
      </c>
    </row>
    <row r="1688" spans="1:6" x14ac:dyDescent="0.25">
      <c r="A1688" s="1" t="s">
        <v>4321</v>
      </c>
      <c r="B1688" s="1" t="s">
        <v>3787</v>
      </c>
      <c r="C1688" s="1">
        <v>3</v>
      </c>
      <c r="D1688" s="18" t="s">
        <v>4322</v>
      </c>
      <c r="E1688" s="18">
        <v>0</v>
      </c>
      <c r="F1688" s="1" t="s">
        <v>4323</v>
      </c>
    </row>
    <row r="1689" spans="1:6" x14ac:dyDescent="0.25">
      <c r="A1689" s="1" t="s">
        <v>4324</v>
      </c>
      <c r="B1689" s="1" t="s">
        <v>3787</v>
      </c>
      <c r="C1689" s="1">
        <v>3</v>
      </c>
      <c r="D1689" s="18" t="s">
        <v>4325</v>
      </c>
      <c r="E1689" s="19">
        <v>1.14E-52</v>
      </c>
      <c r="F1689" s="1" t="s">
        <v>4326</v>
      </c>
    </row>
    <row r="1690" spans="1:6" x14ac:dyDescent="0.25">
      <c r="A1690" s="1" t="s">
        <v>4327</v>
      </c>
      <c r="B1690" s="1" t="s">
        <v>4328</v>
      </c>
      <c r="C1690" s="1">
        <v>3</v>
      </c>
      <c r="D1690" s="18" t="s">
        <v>4329</v>
      </c>
      <c r="E1690" s="19">
        <v>2.92E-91</v>
      </c>
      <c r="F1690" s="1" t="s">
        <v>4330</v>
      </c>
    </row>
    <row r="1691" spans="1:6" x14ac:dyDescent="0.25">
      <c r="A1691" s="1" t="s">
        <v>4331</v>
      </c>
      <c r="B1691" s="1" t="s">
        <v>3787</v>
      </c>
      <c r="C1691" s="1">
        <v>3</v>
      </c>
      <c r="D1691" s="18" t="s">
        <v>4332</v>
      </c>
      <c r="E1691" s="19">
        <v>1.17E-5</v>
      </c>
      <c r="F1691" s="1" t="s">
        <v>4333</v>
      </c>
    </row>
    <row r="1692" spans="1:6" x14ac:dyDescent="0.25">
      <c r="A1692" s="1" t="s">
        <v>4334</v>
      </c>
      <c r="B1692" s="1" t="s">
        <v>3787</v>
      </c>
      <c r="C1692" s="1">
        <v>3</v>
      </c>
      <c r="D1692" s="18" t="s">
        <v>4335</v>
      </c>
      <c r="E1692" s="18">
        <v>0</v>
      </c>
      <c r="F1692" s="1" t="s">
        <v>4336</v>
      </c>
    </row>
    <row r="1693" spans="1:6" x14ac:dyDescent="0.25">
      <c r="A1693" s="1" t="s">
        <v>4337</v>
      </c>
      <c r="B1693" s="1" t="s">
        <v>3787</v>
      </c>
      <c r="C1693" s="1">
        <v>3</v>
      </c>
      <c r="D1693" s="18" t="s">
        <v>4338</v>
      </c>
      <c r="E1693" s="19">
        <v>9.8699999999999994E-83</v>
      </c>
      <c r="F1693" s="1" t="s">
        <v>4339</v>
      </c>
    </row>
    <row r="1694" spans="1:6" x14ac:dyDescent="0.25">
      <c r="A1694" s="1" t="s">
        <v>4340</v>
      </c>
      <c r="B1694" s="1" t="s">
        <v>3787</v>
      </c>
      <c r="C1694" s="1">
        <v>3</v>
      </c>
      <c r="D1694" s="18" t="s">
        <v>4028</v>
      </c>
      <c r="E1694" s="19">
        <v>1.67E-13</v>
      </c>
      <c r="F1694" s="1" t="s">
        <v>4029</v>
      </c>
    </row>
    <row r="1695" spans="1:6" x14ac:dyDescent="0.25">
      <c r="A1695" s="1" t="s">
        <v>4341</v>
      </c>
      <c r="B1695" s="1" t="s">
        <v>3787</v>
      </c>
      <c r="C1695" s="1">
        <v>3</v>
      </c>
      <c r="D1695" s="18" t="s">
        <v>4342</v>
      </c>
      <c r="E1695" s="19">
        <v>1.8600000000000001E-70</v>
      </c>
      <c r="F1695" s="1" t="s">
        <v>4343</v>
      </c>
    </row>
    <row r="1696" spans="1:6" x14ac:dyDescent="0.25">
      <c r="A1696" s="1" t="s">
        <v>4344</v>
      </c>
      <c r="B1696" s="1" t="s">
        <v>3783</v>
      </c>
      <c r="C1696" s="1">
        <v>3</v>
      </c>
      <c r="D1696" s="18" t="s">
        <v>207</v>
      </c>
      <c r="E1696" s="18" t="s">
        <v>207</v>
      </c>
      <c r="F1696" s="1" t="s">
        <v>207</v>
      </c>
    </row>
    <row r="1697" spans="1:6" x14ac:dyDescent="0.25">
      <c r="A1697" s="1" t="s">
        <v>4345</v>
      </c>
      <c r="B1697" s="1" t="s">
        <v>3787</v>
      </c>
      <c r="C1697" s="1">
        <v>3</v>
      </c>
      <c r="D1697" s="18" t="s">
        <v>4346</v>
      </c>
      <c r="E1697" s="19">
        <v>2.8200000000000002E-40</v>
      </c>
      <c r="F1697" s="1" t="s">
        <v>4347</v>
      </c>
    </row>
    <row r="1698" spans="1:6" x14ac:dyDescent="0.25">
      <c r="A1698" s="1" t="s">
        <v>4348</v>
      </c>
      <c r="B1698" s="1" t="s">
        <v>3787</v>
      </c>
      <c r="C1698" s="1">
        <v>3</v>
      </c>
      <c r="D1698" s="18" t="s">
        <v>4349</v>
      </c>
      <c r="E1698" s="19">
        <v>1.1799999999999999E-105</v>
      </c>
      <c r="F1698" s="1" t="s">
        <v>4350</v>
      </c>
    </row>
    <row r="1699" spans="1:6" x14ac:dyDescent="0.25">
      <c r="A1699" s="1" t="s">
        <v>4351</v>
      </c>
      <c r="B1699" s="1" t="s">
        <v>3787</v>
      </c>
      <c r="C1699" s="1">
        <v>3</v>
      </c>
      <c r="D1699" s="18" t="s">
        <v>207</v>
      </c>
      <c r="E1699" s="18" t="s">
        <v>207</v>
      </c>
      <c r="F1699" s="1" t="s">
        <v>207</v>
      </c>
    </row>
    <row r="1700" spans="1:6" x14ac:dyDescent="0.25">
      <c r="A1700" s="1" t="s">
        <v>4352</v>
      </c>
      <c r="B1700" s="1" t="s">
        <v>3787</v>
      </c>
      <c r="C1700" s="1">
        <v>3</v>
      </c>
      <c r="D1700" s="18" t="s">
        <v>4353</v>
      </c>
      <c r="E1700" s="19">
        <v>7.6599999999999995E-6</v>
      </c>
      <c r="F1700" s="1" t="s">
        <v>4354</v>
      </c>
    </row>
    <row r="1701" spans="1:6" x14ac:dyDescent="0.25">
      <c r="A1701" s="1" t="s">
        <v>4355</v>
      </c>
      <c r="B1701" s="1" t="s">
        <v>3787</v>
      </c>
      <c r="C1701" s="1">
        <v>3</v>
      </c>
      <c r="D1701" s="18" t="s">
        <v>3441</v>
      </c>
      <c r="E1701" s="19">
        <v>1.6699999999999999E-111</v>
      </c>
      <c r="F1701" s="1" t="s">
        <v>3442</v>
      </c>
    </row>
    <row r="1702" spans="1:6" x14ac:dyDescent="0.25">
      <c r="A1702" s="1" t="s">
        <v>4356</v>
      </c>
      <c r="B1702" s="1" t="s">
        <v>3787</v>
      </c>
      <c r="C1702" s="1">
        <v>3</v>
      </c>
      <c r="D1702" s="18" t="s">
        <v>2463</v>
      </c>
      <c r="E1702" s="19">
        <v>1.72E-27</v>
      </c>
      <c r="F1702" s="1" t="s">
        <v>2464</v>
      </c>
    </row>
    <row r="1703" spans="1:6" x14ac:dyDescent="0.25">
      <c r="A1703" s="1" t="s">
        <v>4357</v>
      </c>
      <c r="B1703" s="1" t="s">
        <v>4358</v>
      </c>
      <c r="C1703" s="1">
        <v>3</v>
      </c>
      <c r="D1703" s="18" t="s">
        <v>4359</v>
      </c>
      <c r="E1703" s="19">
        <v>2.5700000000000001E-111</v>
      </c>
      <c r="F1703" s="1" t="s">
        <v>4360</v>
      </c>
    </row>
    <row r="1704" spans="1:6" x14ac:dyDescent="0.25">
      <c r="A1704" s="1" t="s">
        <v>4361</v>
      </c>
      <c r="B1704" s="1" t="s">
        <v>3787</v>
      </c>
      <c r="C1704" s="1">
        <v>3</v>
      </c>
      <c r="D1704" s="18" t="s">
        <v>4362</v>
      </c>
      <c r="E1704" s="18">
        <v>3.0000000000000001E-3</v>
      </c>
      <c r="F1704" s="1" t="s">
        <v>4363</v>
      </c>
    </row>
    <row r="1705" spans="1:6" x14ac:dyDescent="0.25">
      <c r="A1705" s="1" t="s">
        <v>4364</v>
      </c>
      <c r="B1705" s="1" t="s">
        <v>3783</v>
      </c>
      <c r="C1705" s="1">
        <v>3</v>
      </c>
      <c r="D1705" s="18" t="s">
        <v>4365</v>
      </c>
      <c r="E1705" s="18">
        <v>0</v>
      </c>
      <c r="F1705" s="1" t="s">
        <v>4366</v>
      </c>
    </row>
    <row r="1706" spans="1:6" x14ac:dyDescent="0.25">
      <c r="A1706" s="1" t="s">
        <v>4367</v>
      </c>
      <c r="B1706" s="1" t="s">
        <v>3783</v>
      </c>
      <c r="C1706" s="1">
        <v>3</v>
      </c>
      <c r="D1706" s="18" t="s">
        <v>4368</v>
      </c>
      <c r="E1706" s="18">
        <v>0</v>
      </c>
      <c r="F1706" s="1" t="s">
        <v>3762</v>
      </c>
    </row>
    <row r="1707" spans="1:6" x14ac:dyDescent="0.25">
      <c r="A1707" s="1" t="s">
        <v>4369</v>
      </c>
      <c r="B1707" s="1" t="s">
        <v>4023</v>
      </c>
      <c r="C1707" s="1">
        <v>3</v>
      </c>
      <c r="D1707" s="18" t="s">
        <v>4370</v>
      </c>
      <c r="E1707" s="19">
        <v>9.1900000000000001E-135</v>
      </c>
      <c r="F1707" s="1" t="s">
        <v>3953</v>
      </c>
    </row>
    <row r="1708" spans="1:6" x14ac:dyDescent="0.25">
      <c r="A1708" s="1" t="s">
        <v>4371</v>
      </c>
      <c r="B1708" s="1" t="s">
        <v>3787</v>
      </c>
      <c r="C1708" s="1">
        <v>3</v>
      </c>
      <c r="D1708" s="18" t="s">
        <v>207</v>
      </c>
      <c r="E1708" s="18" t="s">
        <v>207</v>
      </c>
      <c r="F1708" s="1" t="s">
        <v>207</v>
      </c>
    </row>
    <row r="1709" spans="1:6" x14ac:dyDescent="0.25">
      <c r="A1709" s="1" t="s">
        <v>4372</v>
      </c>
      <c r="B1709" s="1" t="s">
        <v>4373</v>
      </c>
      <c r="C1709" s="1">
        <v>3</v>
      </c>
      <c r="D1709" s="18" t="s">
        <v>4374</v>
      </c>
      <c r="E1709" s="19">
        <v>9.9499999999999999E-39</v>
      </c>
      <c r="F1709" s="1" t="s">
        <v>4375</v>
      </c>
    </row>
    <row r="1710" spans="1:6" x14ac:dyDescent="0.25">
      <c r="A1710" s="1" t="s">
        <v>4376</v>
      </c>
      <c r="B1710" s="1" t="s">
        <v>3787</v>
      </c>
      <c r="C1710" s="1">
        <v>3</v>
      </c>
      <c r="D1710" s="18" t="s">
        <v>4377</v>
      </c>
      <c r="E1710" s="19">
        <v>1.6300000000000001E-6</v>
      </c>
      <c r="F1710" s="1" t="s">
        <v>4378</v>
      </c>
    </row>
    <row r="1711" spans="1:6" x14ac:dyDescent="0.25">
      <c r="A1711" s="1" t="s">
        <v>4379</v>
      </c>
      <c r="B1711" s="1" t="s">
        <v>3787</v>
      </c>
      <c r="C1711" s="1">
        <v>3</v>
      </c>
      <c r="D1711" s="18" t="s">
        <v>4380</v>
      </c>
      <c r="E1711" s="19">
        <v>1.2299999999999999E-140</v>
      </c>
      <c r="F1711" s="1" t="s">
        <v>4381</v>
      </c>
    </row>
    <row r="1712" spans="1:6" x14ac:dyDescent="0.25">
      <c r="A1712" s="1" t="s">
        <v>4382</v>
      </c>
      <c r="B1712" s="1" t="s">
        <v>3783</v>
      </c>
      <c r="C1712" s="1">
        <v>3</v>
      </c>
      <c r="D1712" s="18" t="s">
        <v>4383</v>
      </c>
      <c r="E1712" s="19">
        <v>2.9700000000000001E-27</v>
      </c>
      <c r="F1712" s="1" t="s">
        <v>4384</v>
      </c>
    </row>
    <row r="1713" spans="1:6" x14ac:dyDescent="0.25">
      <c r="A1713" s="1" t="s">
        <v>4385</v>
      </c>
      <c r="B1713" s="1" t="s">
        <v>3783</v>
      </c>
      <c r="C1713" s="1">
        <v>3</v>
      </c>
      <c r="D1713" s="18" t="s">
        <v>4386</v>
      </c>
      <c r="E1713" s="18">
        <v>2.8000000000000001E-2</v>
      </c>
      <c r="F1713" s="1" t="s">
        <v>4387</v>
      </c>
    </row>
    <row r="1714" spans="1:6" x14ac:dyDescent="0.25">
      <c r="A1714" s="1" t="s">
        <v>4388</v>
      </c>
      <c r="B1714" s="1" t="s">
        <v>4023</v>
      </c>
      <c r="C1714" s="1">
        <v>3</v>
      </c>
      <c r="D1714" s="18" t="s">
        <v>4389</v>
      </c>
      <c r="E1714" s="19">
        <v>3.3900000000000002E-78</v>
      </c>
      <c r="F1714" s="1" t="s">
        <v>4390</v>
      </c>
    </row>
    <row r="1715" spans="1:6" x14ac:dyDescent="0.25">
      <c r="A1715" s="1" t="s">
        <v>4391</v>
      </c>
      <c r="B1715" s="1" t="s">
        <v>3787</v>
      </c>
      <c r="C1715" s="1">
        <v>3</v>
      </c>
      <c r="D1715" s="18" t="s">
        <v>207</v>
      </c>
      <c r="E1715" s="18" t="s">
        <v>207</v>
      </c>
      <c r="F1715" s="1" t="s">
        <v>207</v>
      </c>
    </row>
    <row r="1716" spans="1:6" x14ac:dyDescent="0.25">
      <c r="A1716" s="1" t="s">
        <v>4392</v>
      </c>
      <c r="B1716" s="1" t="s">
        <v>3787</v>
      </c>
      <c r="C1716" s="1">
        <v>3</v>
      </c>
      <c r="D1716" s="18" t="s">
        <v>4393</v>
      </c>
      <c r="E1716" s="19">
        <v>5.6899999999999997E-134</v>
      </c>
      <c r="F1716" s="1" t="s">
        <v>4394</v>
      </c>
    </row>
    <row r="1717" spans="1:6" x14ac:dyDescent="0.25">
      <c r="A1717" s="1" t="s">
        <v>4395</v>
      </c>
      <c r="B1717" s="1" t="s">
        <v>3961</v>
      </c>
      <c r="C1717" s="1">
        <v>3</v>
      </c>
      <c r="D1717" s="18" t="s">
        <v>4396</v>
      </c>
      <c r="E1717" s="18">
        <v>7.7</v>
      </c>
      <c r="F1717" s="1" t="s">
        <v>4397</v>
      </c>
    </row>
    <row r="1718" spans="1:6" x14ac:dyDescent="0.25">
      <c r="A1718" s="1" t="s">
        <v>4398</v>
      </c>
      <c r="B1718" s="1" t="s">
        <v>3787</v>
      </c>
      <c r="C1718" s="1">
        <v>3</v>
      </c>
      <c r="D1718" s="18" t="s">
        <v>4399</v>
      </c>
      <c r="E1718" s="19">
        <v>1.5E-11</v>
      </c>
      <c r="F1718" s="1" t="s">
        <v>4400</v>
      </c>
    </row>
    <row r="1719" spans="1:6" x14ac:dyDescent="0.25">
      <c r="A1719" s="1" t="s">
        <v>4401</v>
      </c>
      <c r="B1719" s="1" t="s">
        <v>3863</v>
      </c>
      <c r="C1719" s="1">
        <v>3</v>
      </c>
      <c r="D1719" s="18" t="s">
        <v>4402</v>
      </c>
      <c r="E1719" s="19">
        <v>4.6600000000000003E-126</v>
      </c>
      <c r="F1719" s="1" t="s">
        <v>4403</v>
      </c>
    </row>
    <row r="1720" spans="1:6" x14ac:dyDescent="0.25">
      <c r="A1720" s="1" t="s">
        <v>4404</v>
      </c>
      <c r="B1720" s="1" t="s">
        <v>3787</v>
      </c>
      <c r="C1720" s="1">
        <v>3</v>
      </c>
      <c r="D1720" s="18" t="s">
        <v>207</v>
      </c>
      <c r="E1720" s="18" t="s">
        <v>207</v>
      </c>
      <c r="F1720" s="1" t="s">
        <v>207</v>
      </c>
    </row>
    <row r="1721" spans="1:6" x14ac:dyDescent="0.25">
      <c r="A1721" s="1" t="s">
        <v>4405</v>
      </c>
      <c r="B1721" s="1" t="s">
        <v>3787</v>
      </c>
      <c r="C1721" s="1">
        <v>3</v>
      </c>
      <c r="D1721" s="18" t="s">
        <v>4406</v>
      </c>
      <c r="E1721" s="19">
        <v>4.1000000000000002E-148</v>
      </c>
      <c r="F1721" s="1" t="s">
        <v>4407</v>
      </c>
    </row>
    <row r="1722" spans="1:6" x14ac:dyDescent="0.25">
      <c r="A1722" s="1" t="s">
        <v>491</v>
      </c>
      <c r="B1722" s="1" t="s">
        <v>3787</v>
      </c>
      <c r="C1722" s="1">
        <v>3</v>
      </c>
      <c r="D1722" s="18" t="s">
        <v>492</v>
      </c>
      <c r="E1722" s="18">
        <v>0</v>
      </c>
      <c r="F1722" s="1" t="s">
        <v>493</v>
      </c>
    </row>
    <row r="1723" spans="1:6" x14ac:dyDescent="0.25">
      <c r="A1723" s="1" t="s">
        <v>4408</v>
      </c>
      <c r="B1723" s="1" t="s">
        <v>3787</v>
      </c>
      <c r="C1723" s="1">
        <v>3</v>
      </c>
      <c r="D1723" s="18" t="s">
        <v>4409</v>
      </c>
      <c r="E1723" s="18">
        <v>0</v>
      </c>
      <c r="F1723" s="1" t="s">
        <v>4410</v>
      </c>
    </row>
    <row r="1724" spans="1:6" x14ac:dyDescent="0.25">
      <c r="A1724" s="1" t="s">
        <v>511</v>
      </c>
      <c r="B1724" s="1" t="s">
        <v>3787</v>
      </c>
      <c r="C1724" s="1">
        <v>3</v>
      </c>
      <c r="D1724" s="18" t="s">
        <v>512</v>
      </c>
      <c r="E1724" s="19">
        <v>5.7899999999999998E-15</v>
      </c>
      <c r="F1724" s="1" t="s">
        <v>513</v>
      </c>
    </row>
    <row r="1725" spans="1:6" x14ac:dyDescent="0.25">
      <c r="A1725" s="1" t="s">
        <v>4411</v>
      </c>
      <c r="B1725" s="1" t="s">
        <v>3863</v>
      </c>
      <c r="C1725" s="1">
        <v>3</v>
      </c>
      <c r="D1725" s="18" t="s">
        <v>4412</v>
      </c>
      <c r="E1725" s="19">
        <v>4.6400000000000004E-109</v>
      </c>
      <c r="F1725" s="1" t="s">
        <v>4413</v>
      </c>
    </row>
    <row r="1726" spans="1:6" x14ac:dyDescent="0.25">
      <c r="A1726" s="1" t="s">
        <v>4414</v>
      </c>
      <c r="B1726" s="1" t="s">
        <v>3787</v>
      </c>
      <c r="C1726" s="1">
        <v>3</v>
      </c>
      <c r="D1726" s="18" t="s">
        <v>4415</v>
      </c>
      <c r="E1726" s="19">
        <v>4.8000000000000003E-173</v>
      </c>
      <c r="F1726" s="1" t="s">
        <v>3119</v>
      </c>
    </row>
    <row r="1727" spans="1:6" x14ac:dyDescent="0.25">
      <c r="A1727" s="1" t="s">
        <v>4416</v>
      </c>
      <c r="B1727" s="1" t="s">
        <v>3859</v>
      </c>
      <c r="C1727" s="1">
        <v>3</v>
      </c>
      <c r="D1727" s="18" t="s">
        <v>4417</v>
      </c>
      <c r="E1727" s="19">
        <v>7.5699999999999996E-107</v>
      </c>
      <c r="F1727" s="1" t="s">
        <v>4418</v>
      </c>
    </row>
    <row r="1728" spans="1:6" x14ac:dyDescent="0.25">
      <c r="A1728" s="1" t="s">
        <v>4419</v>
      </c>
      <c r="B1728" s="1" t="s">
        <v>3787</v>
      </c>
      <c r="C1728" s="1">
        <v>3</v>
      </c>
      <c r="D1728" s="18" t="s">
        <v>4420</v>
      </c>
      <c r="E1728" s="18">
        <v>3.2</v>
      </c>
      <c r="F1728" s="1" t="s">
        <v>4421</v>
      </c>
    </row>
    <row r="1729" spans="1:6" x14ac:dyDescent="0.25">
      <c r="A1729" s="1" t="s">
        <v>4422</v>
      </c>
      <c r="B1729" s="1" t="s">
        <v>3787</v>
      </c>
      <c r="C1729" s="1">
        <v>3</v>
      </c>
      <c r="D1729" s="18" t="s">
        <v>4423</v>
      </c>
      <c r="E1729" s="19">
        <v>7.82E-32</v>
      </c>
      <c r="F1729" s="1" t="s">
        <v>4424</v>
      </c>
    </row>
    <row r="1730" spans="1:6" x14ac:dyDescent="0.25">
      <c r="A1730" s="1" t="s">
        <v>4425</v>
      </c>
      <c r="B1730" s="1" t="s">
        <v>3787</v>
      </c>
      <c r="C1730" s="1">
        <v>3</v>
      </c>
      <c r="D1730" s="18" t="s">
        <v>4426</v>
      </c>
      <c r="E1730" s="19">
        <v>6.4099999999999996E-94</v>
      </c>
      <c r="F1730" s="1" t="s">
        <v>4427</v>
      </c>
    </row>
    <row r="1731" spans="1:6" x14ac:dyDescent="0.25">
      <c r="A1731" s="1" t="s">
        <v>4428</v>
      </c>
      <c r="B1731" s="1" t="s">
        <v>3787</v>
      </c>
      <c r="C1731" s="1">
        <v>3</v>
      </c>
      <c r="D1731" s="18" t="s">
        <v>4429</v>
      </c>
      <c r="E1731" s="19">
        <v>5.7799999999999997E-6</v>
      </c>
      <c r="F1731" s="1" t="s">
        <v>4430</v>
      </c>
    </row>
    <row r="1732" spans="1:6" x14ac:dyDescent="0.25">
      <c r="A1732" s="1" t="s">
        <v>4431</v>
      </c>
      <c r="B1732" s="1" t="s">
        <v>3783</v>
      </c>
      <c r="C1732" s="1">
        <v>3</v>
      </c>
      <c r="D1732" s="18" t="s">
        <v>4432</v>
      </c>
      <c r="E1732" s="19">
        <v>1.9500000000000001E-42</v>
      </c>
      <c r="F1732" s="1" t="s">
        <v>4433</v>
      </c>
    </row>
    <row r="1733" spans="1:6" x14ac:dyDescent="0.25">
      <c r="A1733" s="1" t="s">
        <v>4434</v>
      </c>
      <c r="B1733" s="1" t="s">
        <v>3859</v>
      </c>
      <c r="C1733" s="1">
        <v>3</v>
      </c>
      <c r="D1733" s="18" t="s">
        <v>4435</v>
      </c>
      <c r="E1733" s="18">
        <v>0</v>
      </c>
      <c r="F1733" s="1" t="s">
        <v>4436</v>
      </c>
    </row>
    <row r="1734" spans="1:6" x14ac:dyDescent="0.25">
      <c r="A1734" s="1" t="s">
        <v>4437</v>
      </c>
      <c r="B1734" s="1" t="s">
        <v>3783</v>
      </c>
      <c r="C1734" s="1">
        <v>3</v>
      </c>
      <c r="D1734" s="18" t="s">
        <v>4438</v>
      </c>
      <c r="E1734" s="18">
        <v>0.16</v>
      </c>
      <c r="F1734" s="1" t="s">
        <v>4439</v>
      </c>
    </row>
    <row r="1735" spans="1:6" x14ac:dyDescent="0.25">
      <c r="A1735" s="1" t="s">
        <v>4440</v>
      </c>
      <c r="B1735" s="1" t="s">
        <v>4441</v>
      </c>
      <c r="C1735" s="1">
        <v>3</v>
      </c>
      <c r="D1735" s="18" t="s">
        <v>207</v>
      </c>
      <c r="E1735" s="18" t="s">
        <v>207</v>
      </c>
      <c r="F1735" s="1" t="s">
        <v>207</v>
      </c>
    </row>
    <row r="1736" spans="1:6" x14ac:dyDescent="0.25">
      <c r="A1736" s="1" t="s">
        <v>4442</v>
      </c>
      <c r="B1736" s="1" t="s">
        <v>4443</v>
      </c>
      <c r="C1736" s="1">
        <v>3</v>
      </c>
      <c r="D1736" s="18" t="s">
        <v>4444</v>
      </c>
      <c r="E1736" s="19">
        <v>4.6999999999999999E-59</v>
      </c>
      <c r="F1736" s="1" t="s">
        <v>4445</v>
      </c>
    </row>
    <row r="1737" spans="1:6" x14ac:dyDescent="0.25">
      <c r="A1737" s="1" t="s">
        <v>4446</v>
      </c>
      <c r="B1737" s="1" t="s">
        <v>3787</v>
      </c>
      <c r="C1737" s="1">
        <v>3</v>
      </c>
      <c r="D1737" s="18" t="s">
        <v>4447</v>
      </c>
      <c r="E1737" s="19">
        <v>8.4099999999999995E-32</v>
      </c>
      <c r="F1737" s="1" t="s">
        <v>4448</v>
      </c>
    </row>
    <row r="1738" spans="1:6" x14ac:dyDescent="0.25">
      <c r="A1738" s="1" t="s">
        <v>4449</v>
      </c>
      <c r="B1738" s="1" t="s">
        <v>3787</v>
      </c>
      <c r="C1738" s="1">
        <v>3</v>
      </c>
      <c r="D1738" s="18" t="s">
        <v>4450</v>
      </c>
      <c r="E1738" s="19">
        <v>1.0699999999999999E-151</v>
      </c>
      <c r="F1738" s="1" t="s">
        <v>4451</v>
      </c>
    </row>
    <row r="1739" spans="1:6" x14ac:dyDescent="0.25">
      <c r="A1739" s="1" t="s">
        <v>4452</v>
      </c>
      <c r="B1739" s="1" t="s">
        <v>3783</v>
      </c>
      <c r="C1739" s="1">
        <v>3</v>
      </c>
      <c r="D1739" s="18" t="s">
        <v>4453</v>
      </c>
      <c r="E1739" s="19">
        <v>1.3999999999999999E-53</v>
      </c>
      <c r="F1739" s="1" t="s">
        <v>4454</v>
      </c>
    </row>
    <row r="1740" spans="1:6" x14ac:dyDescent="0.25">
      <c r="A1740" s="1" t="s">
        <v>4455</v>
      </c>
      <c r="B1740" s="1" t="s">
        <v>3867</v>
      </c>
      <c r="C1740" s="1">
        <v>3</v>
      </c>
      <c r="D1740" s="18" t="s">
        <v>4456</v>
      </c>
      <c r="E1740" s="19">
        <v>5.6700000000000002E-60</v>
      </c>
      <c r="F1740" s="1" t="s">
        <v>4457</v>
      </c>
    </row>
    <row r="1741" spans="1:6" x14ac:dyDescent="0.25">
      <c r="A1741" s="1" t="s">
        <v>431</v>
      </c>
      <c r="B1741" s="1" t="s">
        <v>3787</v>
      </c>
      <c r="C1741" s="1">
        <v>3</v>
      </c>
      <c r="D1741" s="18" t="s">
        <v>207</v>
      </c>
      <c r="E1741" s="18" t="s">
        <v>207</v>
      </c>
      <c r="F1741" s="1" t="s">
        <v>207</v>
      </c>
    </row>
    <row r="1742" spans="1:6" x14ac:dyDescent="0.25">
      <c r="A1742" s="1" t="s">
        <v>4458</v>
      </c>
      <c r="B1742" s="1" t="s">
        <v>3783</v>
      </c>
      <c r="C1742" s="1">
        <v>3</v>
      </c>
      <c r="D1742" s="18" t="s">
        <v>4459</v>
      </c>
      <c r="E1742" s="19">
        <v>6.3299999999999998E-36</v>
      </c>
      <c r="F1742" s="1" t="s">
        <v>4460</v>
      </c>
    </row>
    <row r="1743" spans="1:6" x14ac:dyDescent="0.25">
      <c r="A1743" s="1" t="s">
        <v>4461</v>
      </c>
      <c r="B1743" s="1" t="s">
        <v>3787</v>
      </c>
      <c r="C1743" s="1">
        <v>3</v>
      </c>
      <c r="D1743" s="18" t="s">
        <v>4462</v>
      </c>
      <c r="E1743" s="19">
        <v>2.5000000000000001E-180</v>
      </c>
      <c r="F1743" s="1" t="s">
        <v>4463</v>
      </c>
    </row>
    <row r="1744" spans="1:6" x14ac:dyDescent="0.25">
      <c r="A1744" s="1" t="s">
        <v>4464</v>
      </c>
      <c r="B1744" s="1" t="s">
        <v>3787</v>
      </c>
      <c r="C1744" s="1">
        <v>3</v>
      </c>
      <c r="D1744" s="18" t="s">
        <v>4465</v>
      </c>
      <c r="E1744" s="19">
        <v>1.01E-5</v>
      </c>
      <c r="F1744" s="1" t="s">
        <v>851</v>
      </c>
    </row>
    <row r="1745" spans="1:6" x14ac:dyDescent="0.25">
      <c r="A1745" s="1" t="s">
        <v>4466</v>
      </c>
      <c r="B1745" s="1" t="s">
        <v>3855</v>
      </c>
      <c r="C1745" s="1">
        <v>3</v>
      </c>
      <c r="D1745" s="18" t="s">
        <v>4467</v>
      </c>
      <c r="E1745" s="19">
        <v>4.98E-108</v>
      </c>
      <c r="F1745" s="1" t="s">
        <v>4468</v>
      </c>
    </row>
    <row r="1746" spans="1:6" x14ac:dyDescent="0.25">
      <c r="A1746" s="1" t="s">
        <v>4469</v>
      </c>
      <c r="B1746" s="1" t="s">
        <v>3783</v>
      </c>
      <c r="C1746" s="1">
        <v>3</v>
      </c>
      <c r="D1746" s="18" t="s">
        <v>3441</v>
      </c>
      <c r="E1746" s="19">
        <v>4.1600000000000002E-87</v>
      </c>
      <c r="F1746" s="1" t="s">
        <v>3442</v>
      </c>
    </row>
    <row r="1747" spans="1:6" x14ac:dyDescent="0.25">
      <c r="A1747" s="1" t="s">
        <v>4470</v>
      </c>
      <c r="B1747" s="1" t="s">
        <v>4023</v>
      </c>
      <c r="C1747" s="1">
        <v>3</v>
      </c>
      <c r="D1747" s="18" t="s">
        <v>4471</v>
      </c>
      <c r="E1747" s="19">
        <v>1.1000000000000001E-126</v>
      </c>
      <c r="F1747" s="1" t="s">
        <v>4472</v>
      </c>
    </row>
    <row r="1748" spans="1:6" x14ac:dyDescent="0.25">
      <c r="A1748" s="1" t="s">
        <v>4473</v>
      </c>
      <c r="B1748" s="1" t="s">
        <v>3787</v>
      </c>
      <c r="C1748" s="1">
        <v>3</v>
      </c>
      <c r="D1748" s="18" t="s">
        <v>4474</v>
      </c>
      <c r="E1748" s="19">
        <v>5.0799999999999999E-132</v>
      </c>
      <c r="F1748" s="1" t="s">
        <v>4475</v>
      </c>
    </row>
    <row r="1749" spans="1:6" x14ac:dyDescent="0.25">
      <c r="A1749" s="1" t="s">
        <v>4476</v>
      </c>
      <c r="B1749" s="1" t="s">
        <v>3787</v>
      </c>
      <c r="C1749" s="1">
        <v>3</v>
      </c>
      <c r="D1749" s="18" t="s">
        <v>4477</v>
      </c>
      <c r="E1749" s="18">
        <v>0.56000000000000005</v>
      </c>
      <c r="F1749" s="1" t="s">
        <v>4478</v>
      </c>
    </row>
    <row r="1750" spans="1:6" x14ac:dyDescent="0.25">
      <c r="A1750" s="1" t="s">
        <v>4479</v>
      </c>
      <c r="B1750" s="1" t="s">
        <v>3787</v>
      </c>
      <c r="C1750" s="1">
        <v>3</v>
      </c>
      <c r="D1750" s="18" t="s">
        <v>4480</v>
      </c>
      <c r="E1750" s="19">
        <v>1.0599999999999999E-32</v>
      </c>
      <c r="F1750" s="1" t="s">
        <v>4179</v>
      </c>
    </row>
    <row r="1751" spans="1:6" x14ac:dyDescent="0.25">
      <c r="A1751" s="1" t="s">
        <v>4481</v>
      </c>
      <c r="B1751" s="1" t="s">
        <v>3787</v>
      </c>
      <c r="C1751" s="1">
        <v>3</v>
      </c>
      <c r="D1751" s="18" t="s">
        <v>4482</v>
      </c>
      <c r="E1751" s="18">
        <v>0</v>
      </c>
      <c r="F1751" s="1" t="s">
        <v>4483</v>
      </c>
    </row>
    <row r="1752" spans="1:6" x14ac:dyDescent="0.25">
      <c r="A1752" s="1" t="s">
        <v>4484</v>
      </c>
      <c r="B1752" s="1" t="s">
        <v>3859</v>
      </c>
      <c r="C1752" s="1">
        <v>3</v>
      </c>
      <c r="D1752" s="18" t="s">
        <v>4485</v>
      </c>
      <c r="E1752" s="19">
        <v>2.07E-30</v>
      </c>
      <c r="F1752" s="1" t="s">
        <v>4486</v>
      </c>
    </row>
    <row r="1753" spans="1:6" x14ac:dyDescent="0.25">
      <c r="A1753" s="1" t="s">
        <v>4487</v>
      </c>
      <c r="B1753" s="1" t="s">
        <v>3787</v>
      </c>
      <c r="C1753" s="1">
        <v>3</v>
      </c>
      <c r="D1753" s="18" t="s">
        <v>4488</v>
      </c>
      <c r="E1753" s="18">
        <v>0</v>
      </c>
      <c r="F1753" s="1" t="s">
        <v>4489</v>
      </c>
    </row>
    <row r="1754" spans="1:6" x14ac:dyDescent="0.25">
      <c r="A1754" s="1" t="s">
        <v>4490</v>
      </c>
      <c r="B1754" s="1" t="s">
        <v>3787</v>
      </c>
      <c r="C1754" s="1">
        <v>3</v>
      </c>
      <c r="D1754" s="18" t="s">
        <v>399</v>
      </c>
      <c r="E1754" s="19">
        <v>3.3499999999999999E-18</v>
      </c>
      <c r="F1754" s="1" t="s">
        <v>400</v>
      </c>
    </row>
    <row r="1755" spans="1:6" x14ac:dyDescent="0.25">
      <c r="A1755" s="1" t="s">
        <v>4491</v>
      </c>
      <c r="B1755" s="1" t="s">
        <v>3783</v>
      </c>
      <c r="C1755" s="1">
        <v>3</v>
      </c>
      <c r="D1755" s="18" t="s">
        <v>4492</v>
      </c>
      <c r="E1755" s="18">
        <v>0.19</v>
      </c>
      <c r="F1755" s="1" t="s">
        <v>4493</v>
      </c>
    </row>
    <row r="1756" spans="1:6" x14ac:dyDescent="0.25">
      <c r="A1756" s="1" t="s">
        <v>4494</v>
      </c>
      <c r="B1756" s="1" t="s">
        <v>3787</v>
      </c>
      <c r="C1756" s="1">
        <v>3</v>
      </c>
      <c r="D1756" s="18" t="s">
        <v>4495</v>
      </c>
      <c r="E1756" s="18">
        <v>0.59</v>
      </c>
      <c r="F1756" s="1" t="s">
        <v>4496</v>
      </c>
    </row>
    <row r="1757" spans="1:6" x14ac:dyDescent="0.25">
      <c r="A1757" s="1" t="s">
        <v>4497</v>
      </c>
      <c r="B1757" s="1" t="s">
        <v>3787</v>
      </c>
      <c r="C1757" s="1">
        <v>3</v>
      </c>
      <c r="D1757" s="18" t="s">
        <v>4498</v>
      </c>
      <c r="E1757" s="18">
        <v>0</v>
      </c>
      <c r="F1757" s="1" t="s">
        <v>4499</v>
      </c>
    </row>
    <row r="1758" spans="1:6" x14ac:dyDescent="0.25">
      <c r="A1758" s="1" t="s">
        <v>4500</v>
      </c>
      <c r="B1758" s="1" t="s">
        <v>3787</v>
      </c>
      <c r="C1758" s="1">
        <v>3</v>
      </c>
      <c r="D1758" s="18" t="s">
        <v>4501</v>
      </c>
      <c r="E1758" s="19">
        <v>1.17E-7</v>
      </c>
      <c r="F1758" s="1" t="s">
        <v>4502</v>
      </c>
    </row>
    <row r="1759" spans="1:6" x14ac:dyDescent="0.25">
      <c r="A1759" s="1" t="s">
        <v>4503</v>
      </c>
      <c r="B1759" s="1" t="s">
        <v>3787</v>
      </c>
      <c r="C1759" s="1">
        <v>3</v>
      </c>
      <c r="D1759" s="18" t="s">
        <v>4504</v>
      </c>
      <c r="E1759" s="19">
        <v>6.78E-37</v>
      </c>
      <c r="F1759" s="1" t="s">
        <v>4505</v>
      </c>
    </row>
    <row r="1760" spans="1:6" x14ac:dyDescent="0.25">
      <c r="A1760" s="1" t="s">
        <v>276</v>
      </c>
      <c r="B1760" s="1" t="s">
        <v>3793</v>
      </c>
      <c r="C1760" s="1">
        <v>3</v>
      </c>
      <c r="D1760" s="18" t="s">
        <v>207</v>
      </c>
      <c r="E1760" s="18" t="s">
        <v>207</v>
      </c>
      <c r="F1760" s="1" t="s">
        <v>207</v>
      </c>
    </row>
    <row r="1761" spans="1:6" x14ac:dyDescent="0.25">
      <c r="A1761" s="1" t="s">
        <v>4506</v>
      </c>
      <c r="B1761" s="1" t="s">
        <v>3787</v>
      </c>
      <c r="C1761" s="1">
        <v>3</v>
      </c>
      <c r="D1761" s="18" t="s">
        <v>373</v>
      </c>
      <c r="E1761" s="19">
        <v>7.1599999999999999E-81</v>
      </c>
      <c r="F1761" s="1" t="s">
        <v>374</v>
      </c>
    </row>
    <row r="1762" spans="1:6" x14ac:dyDescent="0.25">
      <c r="A1762" s="1" t="s">
        <v>4507</v>
      </c>
      <c r="B1762" s="1" t="s">
        <v>3787</v>
      </c>
      <c r="C1762" s="1">
        <v>3</v>
      </c>
      <c r="D1762" s="18" t="s">
        <v>4508</v>
      </c>
      <c r="E1762" s="18">
        <v>0</v>
      </c>
      <c r="F1762" s="1" t="s">
        <v>4509</v>
      </c>
    </row>
    <row r="1763" spans="1:6" x14ac:dyDescent="0.25">
      <c r="A1763" s="1" t="s">
        <v>4510</v>
      </c>
      <c r="B1763" s="1" t="s">
        <v>3855</v>
      </c>
      <c r="C1763" s="1">
        <v>3</v>
      </c>
      <c r="D1763" s="18" t="s">
        <v>4511</v>
      </c>
      <c r="E1763" s="19">
        <v>2.2499999999999999E-26</v>
      </c>
      <c r="F1763" s="1" t="s">
        <v>4512</v>
      </c>
    </row>
    <row r="1764" spans="1:6" x14ac:dyDescent="0.25">
      <c r="A1764" s="1" t="s">
        <v>4513</v>
      </c>
      <c r="B1764" s="1" t="s">
        <v>3855</v>
      </c>
      <c r="C1764" s="1">
        <v>3</v>
      </c>
      <c r="D1764" s="18" t="s">
        <v>207</v>
      </c>
      <c r="E1764" s="18" t="s">
        <v>207</v>
      </c>
      <c r="F1764" s="1" t="s">
        <v>207</v>
      </c>
    </row>
    <row r="1765" spans="1:6" x14ac:dyDescent="0.25">
      <c r="A1765" s="1" t="s">
        <v>4514</v>
      </c>
      <c r="B1765" s="1" t="s">
        <v>3859</v>
      </c>
      <c r="C1765" s="1">
        <v>3</v>
      </c>
      <c r="D1765" s="18" t="s">
        <v>4515</v>
      </c>
      <c r="E1765" s="19">
        <v>5.8600000000000002E-39</v>
      </c>
      <c r="F1765" s="1" t="s">
        <v>4516</v>
      </c>
    </row>
    <row r="1766" spans="1:6" x14ac:dyDescent="0.25">
      <c r="A1766" s="1" t="s">
        <v>4517</v>
      </c>
      <c r="B1766" s="1" t="s">
        <v>3787</v>
      </c>
      <c r="C1766" s="1">
        <v>3</v>
      </c>
      <c r="D1766" s="18" t="s">
        <v>4518</v>
      </c>
      <c r="E1766" s="19">
        <v>8.7799999999999994E-70</v>
      </c>
      <c r="F1766" s="1" t="s">
        <v>4519</v>
      </c>
    </row>
    <row r="1767" spans="1:6" x14ac:dyDescent="0.25">
      <c r="A1767" s="1" t="s">
        <v>4520</v>
      </c>
      <c r="B1767" s="1" t="s">
        <v>3787</v>
      </c>
      <c r="C1767" s="1">
        <v>3</v>
      </c>
      <c r="D1767" s="18" t="s">
        <v>4521</v>
      </c>
      <c r="E1767" s="19">
        <v>8.1799999999999994E-80</v>
      </c>
      <c r="F1767" s="1" t="s">
        <v>4522</v>
      </c>
    </row>
    <row r="1768" spans="1:6" x14ac:dyDescent="0.25">
      <c r="A1768" s="1" t="s">
        <v>4523</v>
      </c>
      <c r="B1768" s="1" t="s">
        <v>4524</v>
      </c>
      <c r="C1768" s="1">
        <v>3</v>
      </c>
      <c r="D1768" s="18" t="s">
        <v>4525</v>
      </c>
      <c r="E1768" s="19">
        <v>5.9900000000000002E-70</v>
      </c>
      <c r="F1768" s="1" t="s">
        <v>4526</v>
      </c>
    </row>
    <row r="1769" spans="1:6" x14ac:dyDescent="0.25">
      <c r="A1769" s="1" t="s">
        <v>4527</v>
      </c>
      <c r="B1769" s="1" t="s">
        <v>3787</v>
      </c>
      <c r="C1769" s="1">
        <v>3</v>
      </c>
      <c r="D1769" s="18" t="s">
        <v>207</v>
      </c>
      <c r="E1769" s="18" t="s">
        <v>207</v>
      </c>
      <c r="F1769" s="1" t="s">
        <v>207</v>
      </c>
    </row>
    <row r="1770" spans="1:6" x14ac:dyDescent="0.25">
      <c r="A1770" s="1" t="s">
        <v>4528</v>
      </c>
      <c r="B1770" s="1" t="s">
        <v>3787</v>
      </c>
      <c r="C1770" s="1">
        <v>3</v>
      </c>
      <c r="D1770" s="18" t="s">
        <v>4529</v>
      </c>
      <c r="E1770" s="18">
        <v>0</v>
      </c>
      <c r="F1770" s="1" t="s">
        <v>4530</v>
      </c>
    </row>
    <row r="1771" spans="1:6" x14ac:dyDescent="0.25">
      <c r="A1771" s="1" t="s">
        <v>4531</v>
      </c>
      <c r="B1771" s="1" t="s">
        <v>3787</v>
      </c>
      <c r="C1771" s="1">
        <v>3</v>
      </c>
      <c r="D1771" s="18" t="s">
        <v>4532</v>
      </c>
      <c r="E1771" s="19">
        <v>4.1499999999999998E-165</v>
      </c>
      <c r="F1771" s="1" t="s">
        <v>4533</v>
      </c>
    </row>
    <row r="1772" spans="1:6" x14ac:dyDescent="0.25">
      <c r="A1772" s="1" t="s">
        <v>4534</v>
      </c>
      <c r="B1772" s="1" t="s">
        <v>3859</v>
      </c>
      <c r="C1772" s="1">
        <v>3</v>
      </c>
      <c r="D1772" s="18" t="s">
        <v>4535</v>
      </c>
      <c r="E1772" s="19">
        <v>6.8500000000000004E-78</v>
      </c>
      <c r="F1772" s="1" t="s">
        <v>4536</v>
      </c>
    </row>
    <row r="1773" spans="1:6" x14ac:dyDescent="0.25">
      <c r="A1773" s="1" t="s">
        <v>4537</v>
      </c>
      <c r="B1773" s="1" t="s">
        <v>3787</v>
      </c>
      <c r="C1773" s="1">
        <v>3</v>
      </c>
      <c r="D1773" s="18" t="s">
        <v>4538</v>
      </c>
      <c r="E1773" s="19">
        <v>1.01E-9</v>
      </c>
      <c r="F1773" s="1" t="s">
        <v>4539</v>
      </c>
    </row>
    <row r="1774" spans="1:6" x14ac:dyDescent="0.25">
      <c r="A1774" s="1" t="s">
        <v>4540</v>
      </c>
      <c r="B1774" s="1" t="s">
        <v>4541</v>
      </c>
      <c r="C1774" s="1">
        <v>3</v>
      </c>
      <c r="D1774" s="18" t="s">
        <v>4542</v>
      </c>
      <c r="E1774" s="19">
        <v>9.9800000000000009E-35</v>
      </c>
      <c r="F1774" s="1" t="s">
        <v>4543</v>
      </c>
    </row>
    <row r="1775" spans="1:6" x14ac:dyDescent="0.25">
      <c r="A1775" s="1" t="s">
        <v>4544</v>
      </c>
      <c r="B1775" s="1" t="s">
        <v>4545</v>
      </c>
      <c r="C1775" s="1">
        <v>3</v>
      </c>
      <c r="D1775" s="18" t="s">
        <v>207</v>
      </c>
      <c r="E1775" s="18" t="s">
        <v>207</v>
      </c>
      <c r="F1775" s="1" t="s">
        <v>207</v>
      </c>
    </row>
    <row r="1776" spans="1:6" x14ac:dyDescent="0.25">
      <c r="A1776" s="1" t="s">
        <v>4546</v>
      </c>
      <c r="B1776" s="1" t="s">
        <v>3787</v>
      </c>
      <c r="C1776" s="1">
        <v>3</v>
      </c>
      <c r="D1776" s="18" t="s">
        <v>4547</v>
      </c>
      <c r="E1776" s="19">
        <v>1.56E-105</v>
      </c>
      <c r="F1776" s="1" t="s">
        <v>4548</v>
      </c>
    </row>
    <row r="1777" spans="1:6" x14ac:dyDescent="0.25">
      <c r="A1777" s="1" t="s">
        <v>4549</v>
      </c>
      <c r="B1777" s="1" t="s">
        <v>3787</v>
      </c>
      <c r="C1777" s="1">
        <v>3</v>
      </c>
      <c r="D1777" s="18" t="s">
        <v>207</v>
      </c>
      <c r="E1777" s="18" t="s">
        <v>207</v>
      </c>
      <c r="F1777" s="1" t="s">
        <v>207</v>
      </c>
    </row>
    <row r="1778" spans="1:6" x14ac:dyDescent="0.25">
      <c r="A1778" s="1" t="s">
        <v>4550</v>
      </c>
      <c r="B1778" s="1" t="s">
        <v>3787</v>
      </c>
      <c r="C1778" s="1">
        <v>3</v>
      </c>
      <c r="D1778" s="18" t="s">
        <v>4551</v>
      </c>
      <c r="E1778" s="19">
        <v>6.25E-37</v>
      </c>
      <c r="F1778" s="1" t="s">
        <v>4552</v>
      </c>
    </row>
    <row r="1779" spans="1:6" x14ac:dyDescent="0.25">
      <c r="A1779" s="1" t="s">
        <v>4553</v>
      </c>
      <c r="B1779" s="1" t="s">
        <v>4554</v>
      </c>
      <c r="C1779" s="1">
        <v>3</v>
      </c>
      <c r="D1779" s="18" t="s">
        <v>207</v>
      </c>
      <c r="E1779" s="18" t="s">
        <v>207</v>
      </c>
      <c r="F1779" s="1" t="s">
        <v>207</v>
      </c>
    </row>
    <row r="1780" spans="1:6" x14ac:dyDescent="0.25">
      <c r="A1780" s="1" t="s">
        <v>4555</v>
      </c>
      <c r="B1780" s="1" t="s">
        <v>3787</v>
      </c>
      <c r="C1780" s="1">
        <v>3</v>
      </c>
      <c r="D1780" s="18" t="s">
        <v>4556</v>
      </c>
      <c r="E1780" s="18">
        <v>0.42</v>
      </c>
      <c r="F1780" s="1" t="s">
        <v>4557</v>
      </c>
    </row>
    <row r="1781" spans="1:6" x14ac:dyDescent="0.25">
      <c r="A1781" s="1" t="s">
        <v>4558</v>
      </c>
      <c r="B1781" s="1" t="s">
        <v>3787</v>
      </c>
      <c r="C1781" s="1">
        <v>3</v>
      </c>
      <c r="D1781" s="18" t="s">
        <v>4559</v>
      </c>
      <c r="E1781" s="19">
        <v>1.9200000000000001E-118</v>
      </c>
      <c r="F1781" s="1" t="s">
        <v>3558</v>
      </c>
    </row>
    <row r="1782" spans="1:6" x14ac:dyDescent="0.25">
      <c r="A1782" s="1" t="s">
        <v>4560</v>
      </c>
      <c r="B1782" s="1" t="s">
        <v>3783</v>
      </c>
      <c r="C1782" s="1">
        <v>3</v>
      </c>
      <c r="D1782" s="18" t="s">
        <v>4267</v>
      </c>
      <c r="E1782" s="19">
        <v>6.6800000000000001E-9</v>
      </c>
      <c r="F1782" s="1" t="s">
        <v>4268</v>
      </c>
    </row>
    <row r="1783" spans="1:6" x14ac:dyDescent="0.25">
      <c r="A1783" s="1" t="s">
        <v>4561</v>
      </c>
      <c r="B1783" s="1" t="s">
        <v>4562</v>
      </c>
      <c r="C1783" s="1">
        <v>3</v>
      </c>
      <c r="D1783" s="18" t="s">
        <v>4563</v>
      </c>
      <c r="E1783" s="19">
        <v>1.5499999999999999E-106</v>
      </c>
      <c r="F1783" s="1" t="s">
        <v>4564</v>
      </c>
    </row>
    <row r="1784" spans="1:6" x14ac:dyDescent="0.25">
      <c r="A1784" s="1" t="s">
        <v>4565</v>
      </c>
      <c r="B1784" s="1" t="s">
        <v>4023</v>
      </c>
      <c r="C1784" s="1">
        <v>3</v>
      </c>
      <c r="D1784" s="18" t="s">
        <v>4566</v>
      </c>
      <c r="E1784" s="19">
        <v>2.5100000000000001E-10</v>
      </c>
      <c r="F1784" s="1" t="s">
        <v>4567</v>
      </c>
    </row>
    <row r="1785" spans="1:6" x14ac:dyDescent="0.25">
      <c r="A1785" s="1" t="s">
        <v>4568</v>
      </c>
      <c r="B1785" s="1" t="s">
        <v>3787</v>
      </c>
      <c r="C1785" s="1">
        <v>3</v>
      </c>
      <c r="D1785" s="18" t="s">
        <v>4569</v>
      </c>
      <c r="E1785" s="19">
        <v>8.7599999999999995E-32</v>
      </c>
      <c r="F1785" s="1" t="s">
        <v>4570</v>
      </c>
    </row>
    <row r="1786" spans="1:6" x14ac:dyDescent="0.25">
      <c r="A1786" s="1" t="s">
        <v>4571</v>
      </c>
      <c r="B1786" s="1" t="s">
        <v>3787</v>
      </c>
      <c r="C1786" s="1">
        <v>3</v>
      </c>
      <c r="D1786" s="18" t="s">
        <v>4572</v>
      </c>
      <c r="E1786" s="19">
        <v>7.3200000000000005E-38</v>
      </c>
      <c r="F1786" s="1" t="s">
        <v>4573</v>
      </c>
    </row>
    <row r="1787" spans="1:6" x14ac:dyDescent="0.25">
      <c r="A1787" s="1" t="s">
        <v>4574</v>
      </c>
      <c r="B1787" s="1" t="s">
        <v>3859</v>
      </c>
      <c r="C1787" s="1">
        <v>3</v>
      </c>
      <c r="D1787" s="18" t="s">
        <v>4575</v>
      </c>
      <c r="E1787" s="19">
        <v>5.3799999999999997E-72</v>
      </c>
      <c r="F1787" s="1" t="s">
        <v>4576</v>
      </c>
    </row>
    <row r="1788" spans="1:6" x14ac:dyDescent="0.25">
      <c r="A1788" s="1" t="s">
        <v>4577</v>
      </c>
      <c r="B1788" s="1" t="s">
        <v>3787</v>
      </c>
      <c r="C1788" s="1">
        <v>3</v>
      </c>
      <c r="D1788" s="18" t="s">
        <v>207</v>
      </c>
      <c r="E1788" s="18" t="s">
        <v>207</v>
      </c>
      <c r="F1788" s="1" t="s">
        <v>207</v>
      </c>
    </row>
    <row r="1789" spans="1:6" x14ac:dyDescent="0.25">
      <c r="A1789" s="1" t="s">
        <v>4578</v>
      </c>
      <c r="B1789" s="1" t="s">
        <v>3787</v>
      </c>
      <c r="C1789" s="1">
        <v>3</v>
      </c>
      <c r="D1789" s="18" t="s">
        <v>4579</v>
      </c>
      <c r="E1789" s="19">
        <v>1.7999999999999999E-100</v>
      </c>
      <c r="F1789" s="1" t="s">
        <v>4580</v>
      </c>
    </row>
    <row r="1790" spans="1:6" x14ac:dyDescent="0.25">
      <c r="A1790" s="1" t="s">
        <v>4581</v>
      </c>
      <c r="B1790" s="1" t="s">
        <v>3859</v>
      </c>
      <c r="C1790" s="1">
        <v>3</v>
      </c>
      <c r="D1790" s="18" t="s">
        <v>4582</v>
      </c>
      <c r="E1790" s="18">
        <v>0</v>
      </c>
      <c r="F1790" s="1" t="s">
        <v>4583</v>
      </c>
    </row>
    <row r="1791" spans="1:6" x14ac:dyDescent="0.25">
      <c r="A1791" s="1" t="s">
        <v>4584</v>
      </c>
      <c r="B1791" s="1" t="s">
        <v>3787</v>
      </c>
      <c r="C1791" s="1">
        <v>3</v>
      </c>
      <c r="D1791" s="18" t="s">
        <v>4585</v>
      </c>
      <c r="E1791" s="18">
        <v>0</v>
      </c>
      <c r="F1791" s="1" t="s">
        <v>4586</v>
      </c>
    </row>
    <row r="1792" spans="1:6" x14ac:dyDescent="0.25">
      <c r="A1792" s="1" t="s">
        <v>4587</v>
      </c>
      <c r="B1792" s="1" t="s">
        <v>3787</v>
      </c>
      <c r="C1792" s="1">
        <v>3</v>
      </c>
      <c r="D1792" s="18" t="s">
        <v>4588</v>
      </c>
      <c r="E1792" s="19">
        <v>9.1600000000000001E-165</v>
      </c>
      <c r="F1792" s="1" t="s">
        <v>4589</v>
      </c>
    </row>
    <row r="1793" spans="1:6" x14ac:dyDescent="0.25">
      <c r="A1793" s="1" t="s">
        <v>4590</v>
      </c>
      <c r="B1793" s="1" t="s">
        <v>3787</v>
      </c>
      <c r="C1793" s="1">
        <v>3</v>
      </c>
      <c r="D1793" s="18" t="s">
        <v>4591</v>
      </c>
      <c r="E1793" s="19">
        <v>5.5399999999999995E-91</v>
      </c>
      <c r="F1793" s="1" t="s">
        <v>4592</v>
      </c>
    </row>
    <row r="1794" spans="1:6" x14ac:dyDescent="0.25">
      <c r="A1794" s="1" t="s">
        <v>4593</v>
      </c>
      <c r="B1794" s="1" t="s">
        <v>3859</v>
      </c>
      <c r="C1794" s="1">
        <v>3</v>
      </c>
      <c r="D1794" s="18" t="s">
        <v>4594</v>
      </c>
      <c r="E1794" s="18">
        <v>8.6999999999999993</v>
      </c>
      <c r="F1794" s="1" t="s">
        <v>4595</v>
      </c>
    </row>
    <row r="1795" spans="1:6" x14ac:dyDescent="0.25">
      <c r="A1795" s="1" t="s">
        <v>4596</v>
      </c>
      <c r="B1795" s="1" t="s">
        <v>3787</v>
      </c>
      <c r="C1795" s="1">
        <v>3</v>
      </c>
      <c r="D1795" s="18" t="s">
        <v>4597</v>
      </c>
      <c r="E1795" s="19">
        <v>1.04E-123</v>
      </c>
      <c r="F1795" s="1" t="s">
        <v>4598</v>
      </c>
    </row>
    <row r="1796" spans="1:6" x14ac:dyDescent="0.25">
      <c r="A1796" s="1" t="s">
        <v>4599</v>
      </c>
      <c r="B1796" s="1" t="s">
        <v>4600</v>
      </c>
      <c r="C1796" s="1">
        <v>3</v>
      </c>
      <c r="D1796" s="18" t="s">
        <v>4601</v>
      </c>
      <c r="E1796" s="19">
        <v>3.0300000000000002E-78</v>
      </c>
      <c r="F1796" s="1" t="s">
        <v>4602</v>
      </c>
    </row>
    <row r="1797" spans="1:6" x14ac:dyDescent="0.25">
      <c r="A1797" s="1" t="s">
        <v>4603</v>
      </c>
      <c r="B1797" s="1" t="s">
        <v>3787</v>
      </c>
      <c r="C1797" s="1">
        <v>3</v>
      </c>
      <c r="D1797" s="18" t="s">
        <v>4604</v>
      </c>
      <c r="E1797" s="19">
        <v>1.03E-25</v>
      </c>
      <c r="F1797" s="1" t="s">
        <v>4605</v>
      </c>
    </row>
    <row r="1798" spans="1:6" x14ac:dyDescent="0.25">
      <c r="A1798" s="1" t="s">
        <v>4606</v>
      </c>
      <c r="B1798" s="1" t="s">
        <v>3787</v>
      </c>
      <c r="C1798" s="1">
        <v>3</v>
      </c>
      <c r="D1798" s="18" t="s">
        <v>4607</v>
      </c>
      <c r="E1798" s="19">
        <v>2.24E-37</v>
      </c>
      <c r="F1798" s="1" t="s">
        <v>4608</v>
      </c>
    </row>
    <row r="1799" spans="1:6" x14ac:dyDescent="0.25">
      <c r="A1799" s="1" t="s">
        <v>595</v>
      </c>
      <c r="B1799" s="1" t="s">
        <v>3876</v>
      </c>
      <c r="C1799" s="1">
        <v>3</v>
      </c>
      <c r="D1799" s="18" t="s">
        <v>596</v>
      </c>
      <c r="E1799" s="18">
        <v>0.45</v>
      </c>
      <c r="F1799" s="1" t="s">
        <v>597</v>
      </c>
    </row>
    <row r="1800" spans="1:6" x14ac:dyDescent="0.25">
      <c r="A1800" s="1" t="s">
        <v>4609</v>
      </c>
      <c r="B1800" s="1" t="s">
        <v>3787</v>
      </c>
      <c r="C1800" s="1">
        <v>3</v>
      </c>
      <c r="D1800" s="18" t="s">
        <v>4610</v>
      </c>
      <c r="E1800" s="18">
        <v>0</v>
      </c>
      <c r="F1800" s="1" t="s">
        <v>4611</v>
      </c>
    </row>
    <row r="1801" spans="1:6" x14ac:dyDescent="0.25">
      <c r="A1801" s="1" t="s">
        <v>4612</v>
      </c>
      <c r="B1801" s="1" t="s">
        <v>3787</v>
      </c>
      <c r="C1801" s="1">
        <v>3</v>
      </c>
      <c r="D1801" s="18" t="s">
        <v>4325</v>
      </c>
      <c r="E1801" s="18">
        <v>0</v>
      </c>
      <c r="F1801" s="1" t="s">
        <v>4326</v>
      </c>
    </row>
    <row r="1802" spans="1:6" x14ac:dyDescent="0.25">
      <c r="A1802" s="1" t="s">
        <v>4613</v>
      </c>
      <c r="B1802" s="1" t="s">
        <v>4614</v>
      </c>
      <c r="C1802" s="1">
        <v>3</v>
      </c>
      <c r="D1802" s="18" t="s">
        <v>4615</v>
      </c>
      <c r="E1802" s="18">
        <v>0</v>
      </c>
      <c r="F1802" s="1" t="s">
        <v>4616</v>
      </c>
    </row>
    <row r="1803" spans="1:6" x14ac:dyDescent="0.25">
      <c r="A1803" s="1" t="s">
        <v>1894</v>
      </c>
      <c r="B1803" s="1" t="s">
        <v>4617</v>
      </c>
      <c r="C1803" s="1">
        <v>3</v>
      </c>
      <c r="D1803" s="18" t="s">
        <v>1896</v>
      </c>
      <c r="E1803" s="19">
        <v>5.2099999999999996E-46</v>
      </c>
      <c r="F1803" s="1" t="s">
        <v>1897</v>
      </c>
    </row>
    <row r="1804" spans="1:6" x14ac:dyDescent="0.25">
      <c r="A1804" s="1" t="s">
        <v>4618</v>
      </c>
      <c r="B1804" s="1" t="s">
        <v>3787</v>
      </c>
      <c r="C1804" s="1">
        <v>3</v>
      </c>
      <c r="D1804" s="18" t="s">
        <v>207</v>
      </c>
      <c r="E1804" s="18" t="s">
        <v>207</v>
      </c>
      <c r="F1804" s="1" t="s">
        <v>207</v>
      </c>
    </row>
    <row r="1805" spans="1:6" x14ac:dyDescent="0.25">
      <c r="A1805" s="1" t="s">
        <v>4619</v>
      </c>
      <c r="B1805" s="1" t="s">
        <v>3787</v>
      </c>
      <c r="C1805" s="1">
        <v>3</v>
      </c>
      <c r="D1805" s="18" t="s">
        <v>4620</v>
      </c>
      <c r="E1805" s="19">
        <v>5.1999999999999997E-108</v>
      </c>
      <c r="F1805" s="1" t="s">
        <v>4621</v>
      </c>
    </row>
    <row r="1806" spans="1:6" x14ac:dyDescent="0.25">
      <c r="A1806" s="1" t="s">
        <v>4622</v>
      </c>
      <c r="B1806" s="1" t="s">
        <v>4023</v>
      </c>
      <c r="C1806" s="1">
        <v>3</v>
      </c>
      <c r="D1806" s="18" t="s">
        <v>4623</v>
      </c>
      <c r="E1806" s="19">
        <v>7.2900000000000002E-34</v>
      </c>
      <c r="F1806" s="1" t="s">
        <v>4624</v>
      </c>
    </row>
    <row r="1807" spans="1:6" x14ac:dyDescent="0.25">
      <c r="A1807" s="1" t="s">
        <v>4625</v>
      </c>
      <c r="B1807" s="1" t="s">
        <v>3783</v>
      </c>
      <c r="C1807" s="1">
        <v>3</v>
      </c>
      <c r="D1807" s="18" t="s">
        <v>4626</v>
      </c>
      <c r="E1807" s="19">
        <v>4.6799999999999998E-111</v>
      </c>
      <c r="F1807" s="1" t="s">
        <v>1131</v>
      </c>
    </row>
    <row r="1808" spans="1:6" x14ac:dyDescent="0.25">
      <c r="A1808" s="1" t="s">
        <v>4627</v>
      </c>
      <c r="B1808" s="1" t="s">
        <v>3787</v>
      </c>
      <c r="C1808" s="1">
        <v>3</v>
      </c>
      <c r="D1808" s="18" t="s">
        <v>4628</v>
      </c>
      <c r="E1808" s="18">
        <v>0.47</v>
      </c>
      <c r="F1808" s="1" t="s">
        <v>4629</v>
      </c>
    </row>
    <row r="1809" spans="1:6" x14ac:dyDescent="0.25">
      <c r="A1809" s="1" t="s">
        <v>4630</v>
      </c>
      <c r="B1809" s="1" t="s">
        <v>3787</v>
      </c>
      <c r="C1809" s="1">
        <v>3</v>
      </c>
      <c r="D1809" s="18" t="s">
        <v>4631</v>
      </c>
      <c r="E1809" s="18">
        <v>3.2</v>
      </c>
      <c r="F1809" s="1" t="s">
        <v>4632</v>
      </c>
    </row>
    <row r="1810" spans="1:6" x14ac:dyDescent="0.25">
      <c r="A1810" s="1" t="s">
        <v>4633</v>
      </c>
      <c r="B1810" s="1" t="s">
        <v>4634</v>
      </c>
      <c r="C1810" s="1">
        <v>3</v>
      </c>
      <c r="D1810" s="18" t="s">
        <v>4635</v>
      </c>
      <c r="E1810" s="19">
        <v>6.9600000000000001E-14</v>
      </c>
      <c r="F1810" s="1" t="s">
        <v>4636</v>
      </c>
    </row>
    <row r="1811" spans="1:6" x14ac:dyDescent="0.25">
      <c r="A1811" s="1" t="s">
        <v>4637</v>
      </c>
      <c r="B1811" s="1" t="s">
        <v>3787</v>
      </c>
      <c r="C1811" s="1">
        <v>3</v>
      </c>
      <c r="D1811" s="18" t="s">
        <v>4638</v>
      </c>
      <c r="E1811" s="18">
        <v>0</v>
      </c>
      <c r="F1811" s="1" t="s">
        <v>4639</v>
      </c>
    </row>
    <row r="1812" spans="1:6" x14ac:dyDescent="0.25">
      <c r="A1812" s="1" t="s">
        <v>4640</v>
      </c>
      <c r="B1812" s="1" t="s">
        <v>3787</v>
      </c>
      <c r="C1812" s="1">
        <v>3</v>
      </c>
      <c r="D1812" s="18" t="s">
        <v>4641</v>
      </c>
      <c r="E1812" s="19">
        <v>4.5900000000000001E-21</v>
      </c>
      <c r="F1812" s="1" t="s">
        <v>4642</v>
      </c>
    </row>
    <row r="1813" spans="1:6" x14ac:dyDescent="0.25">
      <c r="A1813" s="1" t="s">
        <v>4643</v>
      </c>
      <c r="B1813" s="1" t="s">
        <v>3787</v>
      </c>
      <c r="C1813" s="1">
        <v>3</v>
      </c>
      <c r="D1813" s="18" t="s">
        <v>4644</v>
      </c>
      <c r="E1813" s="18">
        <v>2.9</v>
      </c>
      <c r="F1813" s="1" t="s">
        <v>4645</v>
      </c>
    </row>
    <row r="1814" spans="1:6" x14ac:dyDescent="0.25">
      <c r="A1814" s="1" t="s">
        <v>4646</v>
      </c>
      <c r="B1814" s="1" t="s">
        <v>3787</v>
      </c>
      <c r="C1814" s="1">
        <v>3</v>
      </c>
      <c r="D1814" s="18" t="s">
        <v>4647</v>
      </c>
      <c r="E1814" s="18">
        <v>0.95</v>
      </c>
      <c r="F1814" s="1" t="s">
        <v>4648</v>
      </c>
    </row>
    <row r="1815" spans="1:6" x14ac:dyDescent="0.25">
      <c r="A1815" s="1" t="s">
        <v>4649</v>
      </c>
      <c r="B1815" s="1" t="s">
        <v>3787</v>
      </c>
      <c r="C1815" s="1">
        <v>3</v>
      </c>
      <c r="D1815" s="18" t="s">
        <v>4650</v>
      </c>
      <c r="E1815" s="18">
        <v>0</v>
      </c>
      <c r="F1815" s="1" t="s">
        <v>4651</v>
      </c>
    </row>
    <row r="1816" spans="1:6" x14ac:dyDescent="0.25">
      <c r="A1816" s="1" t="s">
        <v>4652</v>
      </c>
      <c r="B1816" s="1" t="s">
        <v>3787</v>
      </c>
      <c r="C1816" s="1">
        <v>3</v>
      </c>
      <c r="D1816" s="18" t="s">
        <v>4653</v>
      </c>
      <c r="E1816" s="19">
        <v>2.8399999999999999E-120</v>
      </c>
      <c r="F1816" s="1" t="s">
        <v>4654</v>
      </c>
    </row>
    <row r="1817" spans="1:6" x14ac:dyDescent="0.25">
      <c r="A1817" s="1" t="s">
        <v>4655</v>
      </c>
      <c r="B1817" s="1" t="s">
        <v>3859</v>
      </c>
      <c r="C1817" s="1">
        <v>3</v>
      </c>
      <c r="D1817" s="18" t="s">
        <v>4656</v>
      </c>
      <c r="E1817" s="19">
        <v>7.8599999999999994E-21</v>
      </c>
      <c r="F1817" s="1" t="s">
        <v>4657</v>
      </c>
    </row>
    <row r="1818" spans="1:6" x14ac:dyDescent="0.25">
      <c r="A1818" s="1" t="s">
        <v>4658</v>
      </c>
      <c r="B1818" s="1" t="s">
        <v>3783</v>
      </c>
      <c r="C1818" s="1">
        <v>3</v>
      </c>
      <c r="D1818" s="18" t="s">
        <v>4659</v>
      </c>
      <c r="E1818" s="19">
        <v>8.9800000000000006E-23</v>
      </c>
      <c r="F1818" s="1" t="s">
        <v>4660</v>
      </c>
    </row>
    <row r="1819" spans="1:6" x14ac:dyDescent="0.25">
      <c r="A1819" s="1" t="s">
        <v>4661</v>
      </c>
      <c r="B1819" s="1" t="s">
        <v>3787</v>
      </c>
      <c r="C1819" s="1">
        <v>3</v>
      </c>
      <c r="D1819" s="18" t="s">
        <v>207</v>
      </c>
      <c r="E1819" s="18" t="s">
        <v>207</v>
      </c>
      <c r="F1819" s="1" t="s">
        <v>207</v>
      </c>
    </row>
    <row r="1820" spans="1:6" x14ac:dyDescent="0.25">
      <c r="A1820" s="1" t="s">
        <v>4662</v>
      </c>
      <c r="B1820" s="1" t="s">
        <v>4023</v>
      </c>
      <c r="C1820" s="1">
        <v>3</v>
      </c>
      <c r="D1820" s="18" t="s">
        <v>4663</v>
      </c>
      <c r="E1820" s="19">
        <v>2.3300000000000002E-90</v>
      </c>
      <c r="F1820" s="1" t="s">
        <v>4664</v>
      </c>
    </row>
    <row r="1821" spans="1:6" x14ac:dyDescent="0.25">
      <c r="A1821" s="1" t="s">
        <v>4665</v>
      </c>
      <c r="B1821" s="1" t="s">
        <v>3859</v>
      </c>
      <c r="C1821" s="1">
        <v>3</v>
      </c>
      <c r="D1821" s="18" t="s">
        <v>4666</v>
      </c>
      <c r="E1821" s="19">
        <v>3.4100000000000002E-17</v>
      </c>
      <c r="F1821" s="1" t="s">
        <v>4667</v>
      </c>
    </row>
    <row r="1822" spans="1:6" x14ac:dyDescent="0.25">
      <c r="A1822" s="1" t="s">
        <v>4668</v>
      </c>
      <c r="B1822" s="1" t="s">
        <v>3787</v>
      </c>
      <c r="C1822" s="1">
        <v>3</v>
      </c>
      <c r="D1822" s="18" t="s">
        <v>4669</v>
      </c>
      <c r="E1822" s="19">
        <v>3.2200000000000002E-157</v>
      </c>
      <c r="F1822" s="1" t="s">
        <v>4670</v>
      </c>
    </row>
    <row r="1823" spans="1:6" x14ac:dyDescent="0.25">
      <c r="A1823" s="1" t="s">
        <v>4671</v>
      </c>
      <c r="B1823" s="1" t="s">
        <v>3787</v>
      </c>
      <c r="C1823" s="1">
        <v>3</v>
      </c>
      <c r="D1823" s="18" t="s">
        <v>207</v>
      </c>
      <c r="E1823" s="18" t="s">
        <v>207</v>
      </c>
      <c r="F1823" s="1" t="s">
        <v>207</v>
      </c>
    </row>
    <row r="1824" spans="1:6" x14ac:dyDescent="0.25">
      <c r="A1824" s="1" t="s">
        <v>4672</v>
      </c>
      <c r="B1824" s="1" t="s">
        <v>4673</v>
      </c>
      <c r="C1824" s="1">
        <v>3</v>
      </c>
      <c r="D1824" s="18" t="s">
        <v>4674</v>
      </c>
      <c r="E1824" s="19">
        <v>4.4200000000000001E-60</v>
      </c>
      <c r="F1824" s="1" t="s">
        <v>4675</v>
      </c>
    </row>
    <row r="1825" spans="1:6" x14ac:dyDescent="0.25">
      <c r="A1825" s="1" t="s">
        <v>4676</v>
      </c>
      <c r="B1825" s="1" t="s">
        <v>3855</v>
      </c>
      <c r="C1825" s="1">
        <v>3</v>
      </c>
      <c r="D1825" s="18" t="s">
        <v>4677</v>
      </c>
      <c r="E1825" s="19">
        <v>1.67E-7</v>
      </c>
      <c r="F1825" s="1" t="s">
        <v>4678</v>
      </c>
    </row>
    <row r="1826" spans="1:6" x14ac:dyDescent="0.25">
      <c r="A1826" s="1" t="s">
        <v>4679</v>
      </c>
      <c r="B1826" s="1" t="s">
        <v>3787</v>
      </c>
      <c r="C1826" s="1">
        <v>3</v>
      </c>
      <c r="D1826" s="18" t="s">
        <v>4680</v>
      </c>
      <c r="E1826" s="19">
        <v>2.5599999999999998E-9</v>
      </c>
      <c r="F1826" s="1" t="s">
        <v>4681</v>
      </c>
    </row>
    <row r="1827" spans="1:6" x14ac:dyDescent="0.25">
      <c r="A1827" s="1" t="s">
        <v>338</v>
      </c>
      <c r="B1827" s="1" t="s">
        <v>3787</v>
      </c>
      <c r="C1827" s="1">
        <v>3</v>
      </c>
      <c r="D1827" s="18" t="s">
        <v>207</v>
      </c>
      <c r="E1827" s="18" t="s">
        <v>207</v>
      </c>
      <c r="F1827" s="1" t="s">
        <v>207</v>
      </c>
    </row>
    <row r="1828" spans="1:6" x14ac:dyDescent="0.25">
      <c r="A1828" s="1" t="s">
        <v>4682</v>
      </c>
      <c r="B1828" s="1" t="s">
        <v>3787</v>
      </c>
      <c r="C1828" s="1">
        <v>3</v>
      </c>
      <c r="D1828" s="18" t="s">
        <v>4683</v>
      </c>
      <c r="E1828" s="19">
        <v>4.8099999999999995E-66</v>
      </c>
      <c r="F1828" s="1" t="s">
        <v>4684</v>
      </c>
    </row>
    <row r="1829" spans="1:6" x14ac:dyDescent="0.25">
      <c r="A1829" s="1" t="s">
        <v>4685</v>
      </c>
      <c r="B1829" s="1" t="s">
        <v>3939</v>
      </c>
      <c r="C1829" s="1">
        <v>3</v>
      </c>
      <c r="D1829" s="18" t="s">
        <v>4686</v>
      </c>
      <c r="E1829" s="18">
        <v>0</v>
      </c>
      <c r="F1829" s="1" t="s">
        <v>4687</v>
      </c>
    </row>
    <row r="1830" spans="1:6" x14ac:dyDescent="0.25">
      <c r="A1830" s="1" t="s">
        <v>4688</v>
      </c>
      <c r="B1830" s="1" t="s">
        <v>3787</v>
      </c>
      <c r="C1830" s="1">
        <v>3</v>
      </c>
      <c r="D1830" s="18" t="s">
        <v>4689</v>
      </c>
      <c r="E1830" s="19">
        <v>1.2300000000000001E-13</v>
      </c>
      <c r="F1830" s="1" t="s">
        <v>4690</v>
      </c>
    </row>
    <row r="1831" spans="1:6" x14ac:dyDescent="0.25">
      <c r="A1831" s="1" t="s">
        <v>4691</v>
      </c>
      <c r="B1831" s="1" t="s">
        <v>4692</v>
      </c>
      <c r="C1831" s="1">
        <v>3</v>
      </c>
      <c r="D1831" s="18" t="s">
        <v>512</v>
      </c>
      <c r="E1831" s="19">
        <v>1.9299999999999998E-15</v>
      </c>
      <c r="F1831" s="1" t="s">
        <v>513</v>
      </c>
    </row>
    <row r="1832" spans="1:6" x14ac:dyDescent="0.25">
      <c r="A1832" s="1" t="s">
        <v>4693</v>
      </c>
      <c r="B1832" s="1" t="s">
        <v>3783</v>
      </c>
      <c r="C1832" s="1">
        <v>3</v>
      </c>
      <c r="D1832" s="18" t="s">
        <v>4694</v>
      </c>
      <c r="E1832" s="19">
        <v>1.03E-89</v>
      </c>
      <c r="F1832" s="1" t="s">
        <v>4695</v>
      </c>
    </row>
    <row r="1833" spans="1:6" x14ac:dyDescent="0.25">
      <c r="A1833" s="1" t="s">
        <v>4696</v>
      </c>
      <c r="B1833" s="1" t="s">
        <v>3787</v>
      </c>
      <c r="C1833" s="1">
        <v>3</v>
      </c>
      <c r="D1833" s="18" t="s">
        <v>4697</v>
      </c>
      <c r="E1833" s="19">
        <v>9.8499999999999998E-40</v>
      </c>
      <c r="F1833" s="1" t="s">
        <v>415</v>
      </c>
    </row>
    <row r="1834" spans="1:6" x14ac:dyDescent="0.25">
      <c r="A1834" s="1" t="s">
        <v>4698</v>
      </c>
      <c r="B1834" s="1" t="s">
        <v>3787</v>
      </c>
      <c r="C1834" s="1">
        <v>3</v>
      </c>
      <c r="D1834" s="18" t="s">
        <v>207</v>
      </c>
      <c r="E1834" s="18" t="s">
        <v>207</v>
      </c>
      <c r="F1834" s="1" t="s">
        <v>207</v>
      </c>
    </row>
    <row r="1835" spans="1:6" x14ac:dyDescent="0.25">
      <c r="A1835" s="1" t="s">
        <v>4699</v>
      </c>
      <c r="B1835" s="1" t="s">
        <v>3787</v>
      </c>
      <c r="C1835" s="1">
        <v>3</v>
      </c>
      <c r="D1835" s="18" t="s">
        <v>207</v>
      </c>
      <c r="E1835" s="18" t="s">
        <v>207</v>
      </c>
      <c r="F1835" s="1" t="s">
        <v>207</v>
      </c>
    </row>
    <row r="1836" spans="1:6" x14ac:dyDescent="0.25">
      <c r="A1836" s="1" t="s">
        <v>4700</v>
      </c>
      <c r="B1836" s="1" t="s">
        <v>3787</v>
      </c>
      <c r="C1836" s="1">
        <v>3</v>
      </c>
      <c r="D1836" s="18" t="s">
        <v>4701</v>
      </c>
      <c r="E1836" s="19">
        <v>1.6400000000000001E-104</v>
      </c>
      <c r="F1836" s="1" t="s">
        <v>4702</v>
      </c>
    </row>
    <row r="1837" spans="1:6" x14ac:dyDescent="0.25">
      <c r="A1837" s="1" t="s">
        <v>4703</v>
      </c>
      <c r="B1837" s="1" t="s">
        <v>3787</v>
      </c>
      <c r="C1837" s="1">
        <v>3</v>
      </c>
      <c r="D1837" s="18" t="s">
        <v>207</v>
      </c>
      <c r="E1837" s="18" t="s">
        <v>207</v>
      </c>
      <c r="F1837" s="1" t="s">
        <v>207</v>
      </c>
    </row>
    <row r="1838" spans="1:6" x14ac:dyDescent="0.25">
      <c r="A1838" s="1" t="s">
        <v>4704</v>
      </c>
      <c r="B1838" s="1" t="s">
        <v>4328</v>
      </c>
      <c r="C1838" s="1">
        <v>3</v>
      </c>
      <c r="D1838" s="18" t="s">
        <v>4705</v>
      </c>
      <c r="E1838" s="19">
        <v>1.7500000000000001E-86</v>
      </c>
      <c r="F1838" s="1" t="s">
        <v>4706</v>
      </c>
    </row>
    <row r="1839" spans="1:6" x14ac:dyDescent="0.25">
      <c r="A1839" s="1" t="s">
        <v>4707</v>
      </c>
      <c r="B1839" s="1" t="s">
        <v>3787</v>
      </c>
      <c r="C1839" s="1">
        <v>3</v>
      </c>
      <c r="D1839" s="18" t="s">
        <v>4708</v>
      </c>
      <c r="E1839" s="19">
        <v>1.9499999999999999E-98</v>
      </c>
      <c r="F1839" s="1" t="s">
        <v>4709</v>
      </c>
    </row>
    <row r="1840" spans="1:6" x14ac:dyDescent="0.25">
      <c r="A1840" s="1" t="s">
        <v>4710</v>
      </c>
      <c r="B1840" s="1" t="s">
        <v>4545</v>
      </c>
      <c r="C1840" s="1">
        <v>3</v>
      </c>
      <c r="D1840" s="18" t="s">
        <v>207</v>
      </c>
      <c r="E1840" s="18" t="s">
        <v>207</v>
      </c>
      <c r="F1840" s="1" t="s">
        <v>207</v>
      </c>
    </row>
    <row r="1841" spans="1:6" x14ac:dyDescent="0.25">
      <c r="A1841" s="1" t="s">
        <v>4711</v>
      </c>
      <c r="B1841" s="1" t="s">
        <v>3787</v>
      </c>
      <c r="C1841" s="1">
        <v>3</v>
      </c>
      <c r="D1841" s="18" t="s">
        <v>768</v>
      </c>
      <c r="E1841" s="18">
        <v>1E-3</v>
      </c>
      <c r="F1841" s="1" t="s">
        <v>769</v>
      </c>
    </row>
    <row r="1842" spans="1:6" x14ac:dyDescent="0.25">
      <c r="A1842" s="1" t="s">
        <v>4712</v>
      </c>
      <c r="B1842" s="1" t="s">
        <v>3783</v>
      </c>
      <c r="C1842" s="1">
        <v>3</v>
      </c>
      <c r="D1842" s="18" t="s">
        <v>512</v>
      </c>
      <c r="E1842" s="19">
        <v>2.1200000000000001E-17</v>
      </c>
      <c r="F1842" s="1" t="s">
        <v>513</v>
      </c>
    </row>
    <row r="1843" spans="1:6" x14ac:dyDescent="0.25">
      <c r="A1843" s="1" t="s">
        <v>4713</v>
      </c>
      <c r="B1843" s="1" t="s">
        <v>3787</v>
      </c>
      <c r="C1843" s="1">
        <v>3</v>
      </c>
      <c r="D1843" s="18" t="s">
        <v>4714</v>
      </c>
      <c r="E1843" s="18">
        <v>1.7</v>
      </c>
      <c r="F1843" s="1" t="s">
        <v>4715</v>
      </c>
    </row>
    <row r="1844" spans="1:6" x14ac:dyDescent="0.25">
      <c r="A1844" s="1" t="s">
        <v>4716</v>
      </c>
      <c r="B1844" s="1" t="s">
        <v>3787</v>
      </c>
      <c r="C1844" s="1">
        <v>3</v>
      </c>
      <c r="D1844" s="18" t="s">
        <v>4717</v>
      </c>
      <c r="E1844" s="19">
        <v>1.2899999999999999E-26</v>
      </c>
      <c r="F1844" s="1" t="s">
        <v>4718</v>
      </c>
    </row>
    <row r="1845" spans="1:6" x14ac:dyDescent="0.25">
      <c r="A1845" s="1" t="s">
        <v>4719</v>
      </c>
      <c r="B1845" s="1" t="s">
        <v>3787</v>
      </c>
      <c r="C1845" s="1">
        <v>3</v>
      </c>
      <c r="D1845" s="18" t="s">
        <v>4720</v>
      </c>
      <c r="E1845" s="19">
        <v>1E-25</v>
      </c>
      <c r="F1845" s="1" t="s">
        <v>4721</v>
      </c>
    </row>
    <row r="1846" spans="1:6" x14ac:dyDescent="0.25">
      <c r="A1846" s="1" t="s">
        <v>4722</v>
      </c>
      <c r="B1846" s="1" t="s">
        <v>3783</v>
      </c>
      <c r="C1846" s="1">
        <v>3</v>
      </c>
      <c r="D1846" s="18" t="s">
        <v>207</v>
      </c>
      <c r="E1846" s="18" t="s">
        <v>207</v>
      </c>
      <c r="F1846" s="1" t="s">
        <v>207</v>
      </c>
    </row>
    <row r="1847" spans="1:6" x14ac:dyDescent="0.25">
      <c r="A1847" s="1" t="s">
        <v>4723</v>
      </c>
      <c r="B1847" s="1" t="s">
        <v>3787</v>
      </c>
      <c r="C1847" s="1">
        <v>3</v>
      </c>
      <c r="D1847" s="18" t="s">
        <v>512</v>
      </c>
      <c r="E1847" s="19">
        <v>7.4899999999999995E-26</v>
      </c>
      <c r="F1847" s="1" t="s">
        <v>513</v>
      </c>
    </row>
    <row r="1848" spans="1:6" x14ac:dyDescent="0.25">
      <c r="A1848" s="1" t="s">
        <v>4724</v>
      </c>
      <c r="B1848" s="1" t="s">
        <v>3787</v>
      </c>
      <c r="C1848" s="1">
        <v>3</v>
      </c>
      <c r="D1848" s="18" t="s">
        <v>4423</v>
      </c>
      <c r="E1848" s="19">
        <v>1.9200000000000001E-25</v>
      </c>
      <c r="F1848" s="1" t="s">
        <v>4424</v>
      </c>
    </row>
    <row r="1849" spans="1:6" x14ac:dyDescent="0.25">
      <c r="A1849" s="1" t="s">
        <v>4725</v>
      </c>
      <c r="B1849" s="1" t="s">
        <v>3859</v>
      </c>
      <c r="C1849" s="1">
        <v>3</v>
      </c>
      <c r="D1849" s="18" t="s">
        <v>4726</v>
      </c>
      <c r="E1849" s="19">
        <v>4.2199999999999996E-102</v>
      </c>
      <c r="F1849" s="1" t="s">
        <v>4727</v>
      </c>
    </row>
    <row r="1850" spans="1:6" x14ac:dyDescent="0.25">
      <c r="A1850" s="1" t="s">
        <v>4728</v>
      </c>
      <c r="B1850" s="1" t="s">
        <v>3787</v>
      </c>
      <c r="C1850" s="1">
        <v>3</v>
      </c>
      <c r="D1850" s="18" t="s">
        <v>4729</v>
      </c>
      <c r="E1850" s="19">
        <v>1.3199999999999999E-131</v>
      </c>
      <c r="F1850" s="1" t="s">
        <v>4730</v>
      </c>
    </row>
    <row r="1851" spans="1:6" x14ac:dyDescent="0.25">
      <c r="A1851" s="1" t="s">
        <v>4731</v>
      </c>
      <c r="B1851" s="1" t="s">
        <v>3787</v>
      </c>
      <c r="C1851" s="1">
        <v>3</v>
      </c>
      <c r="D1851" s="18" t="s">
        <v>4732</v>
      </c>
      <c r="E1851" s="19">
        <v>2.5999999999999999E-34</v>
      </c>
      <c r="F1851" s="1" t="s">
        <v>4733</v>
      </c>
    </row>
    <row r="1852" spans="1:6" x14ac:dyDescent="0.25">
      <c r="A1852" s="1" t="s">
        <v>4734</v>
      </c>
      <c r="B1852" s="1" t="s">
        <v>3787</v>
      </c>
      <c r="C1852" s="1">
        <v>3</v>
      </c>
      <c r="D1852" s="18" t="s">
        <v>4735</v>
      </c>
      <c r="E1852" s="19">
        <v>1.39E-124</v>
      </c>
      <c r="F1852" s="1" t="s">
        <v>4736</v>
      </c>
    </row>
    <row r="1853" spans="1:6" x14ac:dyDescent="0.25">
      <c r="A1853" s="1" t="s">
        <v>506</v>
      </c>
      <c r="B1853" s="1" t="s">
        <v>3787</v>
      </c>
      <c r="C1853" s="1">
        <v>3</v>
      </c>
      <c r="D1853" s="18" t="s">
        <v>507</v>
      </c>
      <c r="E1853" s="19">
        <v>1.5299999999999999E-139</v>
      </c>
      <c r="F1853" s="1" t="s">
        <v>508</v>
      </c>
    </row>
    <row r="1854" spans="1:6" x14ac:dyDescent="0.25">
      <c r="A1854" s="1" t="s">
        <v>4737</v>
      </c>
      <c r="B1854" s="1" t="s">
        <v>3787</v>
      </c>
      <c r="C1854" s="1">
        <v>3</v>
      </c>
      <c r="D1854" s="18" t="s">
        <v>4738</v>
      </c>
      <c r="E1854" s="19">
        <v>3.27E-29</v>
      </c>
      <c r="F1854" s="1" t="s">
        <v>4739</v>
      </c>
    </row>
    <row r="1855" spans="1:6" x14ac:dyDescent="0.25">
      <c r="A1855" s="1" t="s">
        <v>4740</v>
      </c>
      <c r="B1855" s="1" t="s">
        <v>3855</v>
      </c>
      <c r="C1855" s="1">
        <v>3</v>
      </c>
      <c r="D1855" s="18" t="s">
        <v>4741</v>
      </c>
      <c r="E1855" s="19">
        <v>3.5899999999999998E-41</v>
      </c>
      <c r="F1855" s="1" t="s">
        <v>4742</v>
      </c>
    </row>
    <row r="1856" spans="1:6" x14ac:dyDescent="0.25">
      <c r="A1856" s="1" t="s">
        <v>4743</v>
      </c>
      <c r="B1856" s="1" t="s">
        <v>3859</v>
      </c>
      <c r="C1856" s="1">
        <v>3</v>
      </c>
      <c r="D1856" s="18" t="s">
        <v>4744</v>
      </c>
      <c r="E1856" s="19">
        <v>1.88E-58</v>
      </c>
      <c r="F1856" s="1" t="s">
        <v>4745</v>
      </c>
    </row>
    <row r="1857" spans="1:6" x14ac:dyDescent="0.25">
      <c r="A1857" s="1" t="s">
        <v>4746</v>
      </c>
      <c r="B1857" s="1" t="s">
        <v>3859</v>
      </c>
      <c r="C1857" s="1">
        <v>3</v>
      </c>
      <c r="D1857" s="18" t="s">
        <v>4747</v>
      </c>
      <c r="E1857" s="19">
        <v>1.6300000000000001E-16</v>
      </c>
      <c r="F1857" s="1" t="s">
        <v>4748</v>
      </c>
    </row>
    <row r="1858" spans="1:6" x14ac:dyDescent="0.25">
      <c r="A1858" s="1" t="s">
        <v>420</v>
      </c>
      <c r="B1858" s="1" t="s">
        <v>3787</v>
      </c>
      <c r="C1858" s="1">
        <v>3</v>
      </c>
      <c r="D1858" s="18" t="s">
        <v>421</v>
      </c>
      <c r="E1858" s="18">
        <v>0.41</v>
      </c>
      <c r="F1858" s="1" t="s">
        <v>422</v>
      </c>
    </row>
    <row r="1859" spans="1:6" x14ac:dyDescent="0.25">
      <c r="A1859" s="1" t="s">
        <v>4749</v>
      </c>
      <c r="B1859" s="1" t="s">
        <v>4750</v>
      </c>
      <c r="C1859" s="1">
        <v>3</v>
      </c>
      <c r="D1859" s="18" t="s">
        <v>4751</v>
      </c>
      <c r="E1859" s="18">
        <v>0</v>
      </c>
      <c r="F1859" s="1" t="s">
        <v>4752</v>
      </c>
    </row>
    <row r="1860" spans="1:6" x14ac:dyDescent="0.25">
      <c r="A1860" s="1" t="s">
        <v>494</v>
      </c>
      <c r="B1860" s="1" t="s">
        <v>3787</v>
      </c>
      <c r="C1860" s="1">
        <v>3</v>
      </c>
      <c r="D1860" s="18" t="s">
        <v>495</v>
      </c>
      <c r="E1860" s="18">
        <v>0.12</v>
      </c>
      <c r="F1860" s="1" t="s">
        <v>496</v>
      </c>
    </row>
    <row r="1861" spans="1:6" x14ac:dyDescent="0.25">
      <c r="A1861" s="1" t="s">
        <v>4753</v>
      </c>
      <c r="B1861" s="1" t="s">
        <v>3787</v>
      </c>
      <c r="C1861" s="1">
        <v>3</v>
      </c>
      <c r="D1861" s="18" t="s">
        <v>4754</v>
      </c>
      <c r="E1861" s="19">
        <v>1.5799999999999999E-137</v>
      </c>
      <c r="F1861" s="1" t="s">
        <v>4755</v>
      </c>
    </row>
    <row r="1862" spans="1:6" x14ac:dyDescent="0.25">
      <c r="A1862" s="1" t="s">
        <v>4756</v>
      </c>
      <c r="B1862" s="1" t="s">
        <v>3787</v>
      </c>
      <c r="C1862" s="1">
        <v>3</v>
      </c>
      <c r="D1862" s="18" t="s">
        <v>4757</v>
      </c>
      <c r="E1862" s="19">
        <v>1.4900000000000001E-109</v>
      </c>
      <c r="F1862" s="1" t="s">
        <v>4758</v>
      </c>
    </row>
    <row r="1863" spans="1:6" x14ac:dyDescent="0.25">
      <c r="A1863" s="1" t="s">
        <v>4759</v>
      </c>
      <c r="B1863" s="1" t="s">
        <v>3787</v>
      </c>
      <c r="C1863" s="1">
        <v>3</v>
      </c>
      <c r="D1863" s="18" t="s">
        <v>381</v>
      </c>
      <c r="E1863" s="19">
        <v>1.41E-59</v>
      </c>
      <c r="F1863" s="1" t="s">
        <v>382</v>
      </c>
    </row>
    <row r="1864" spans="1:6" x14ac:dyDescent="0.25">
      <c r="A1864" s="1" t="s">
        <v>4760</v>
      </c>
      <c r="B1864" s="1" t="s">
        <v>3787</v>
      </c>
      <c r="C1864" s="1">
        <v>3</v>
      </c>
      <c r="D1864" s="18" t="s">
        <v>4761</v>
      </c>
      <c r="E1864" s="19">
        <v>1.05E-43</v>
      </c>
      <c r="F1864" s="1" t="s">
        <v>4762</v>
      </c>
    </row>
    <row r="1865" spans="1:6" x14ac:dyDescent="0.25">
      <c r="A1865" s="1" t="s">
        <v>4763</v>
      </c>
      <c r="B1865" s="1" t="s">
        <v>4023</v>
      </c>
      <c r="C1865" s="1">
        <v>3</v>
      </c>
      <c r="D1865" s="18" t="s">
        <v>4764</v>
      </c>
      <c r="E1865" s="19">
        <v>1.4100000000000001E-66</v>
      </c>
      <c r="F1865" s="1" t="s">
        <v>4765</v>
      </c>
    </row>
    <row r="1866" spans="1:6" x14ac:dyDescent="0.25">
      <c r="A1866" s="1" t="s">
        <v>4766</v>
      </c>
      <c r="B1866" s="1" t="s">
        <v>3783</v>
      </c>
      <c r="C1866" s="1">
        <v>3</v>
      </c>
      <c r="D1866" s="18" t="s">
        <v>207</v>
      </c>
      <c r="E1866" s="18" t="s">
        <v>207</v>
      </c>
      <c r="F1866" s="1" t="s">
        <v>207</v>
      </c>
    </row>
    <row r="1867" spans="1:6" x14ac:dyDescent="0.25">
      <c r="A1867" s="1" t="s">
        <v>4767</v>
      </c>
      <c r="B1867" s="1" t="s">
        <v>3783</v>
      </c>
      <c r="C1867" s="1">
        <v>3</v>
      </c>
      <c r="D1867" s="18" t="s">
        <v>4768</v>
      </c>
      <c r="E1867" s="19">
        <v>6.33E-107</v>
      </c>
      <c r="F1867" s="1" t="s">
        <v>1440</v>
      </c>
    </row>
    <row r="1868" spans="1:6" x14ac:dyDescent="0.25">
      <c r="A1868" s="1" t="s">
        <v>4769</v>
      </c>
      <c r="B1868" s="1" t="s">
        <v>3787</v>
      </c>
      <c r="C1868" s="1">
        <v>3</v>
      </c>
      <c r="D1868" s="18" t="s">
        <v>4770</v>
      </c>
      <c r="E1868" s="19">
        <v>1.1799999999999999E-22</v>
      </c>
      <c r="F1868" s="1" t="s">
        <v>4771</v>
      </c>
    </row>
    <row r="1869" spans="1:6" x14ac:dyDescent="0.25">
      <c r="A1869" s="1" t="s">
        <v>4772</v>
      </c>
      <c r="B1869" s="1" t="s">
        <v>3787</v>
      </c>
      <c r="C1869" s="1">
        <v>3</v>
      </c>
      <c r="D1869" s="18" t="s">
        <v>4773</v>
      </c>
      <c r="E1869" s="19">
        <v>3.5799999999999997E-30</v>
      </c>
      <c r="F1869" s="1" t="s">
        <v>4774</v>
      </c>
    </row>
    <row r="1870" spans="1:6" x14ac:dyDescent="0.25">
      <c r="A1870" s="1" t="s">
        <v>4775</v>
      </c>
      <c r="B1870" s="1" t="s">
        <v>3787</v>
      </c>
      <c r="C1870" s="1">
        <v>3</v>
      </c>
      <c r="D1870" s="18" t="s">
        <v>4776</v>
      </c>
      <c r="E1870" s="19">
        <v>3.8700000000000002E-18</v>
      </c>
      <c r="F1870" s="1" t="s">
        <v>4777</v>
      </c>
    </row>
    <row r="1871" spans="1:6" x14ac:dyDescent="0.25">
      <c r="A1871" s="1" t="s">
        <v>4778</v>
      </c>
      <c r="B1871" s="1" t="s">
        <v>3859</v>
      </c>
      <c r="C1871" s="1">
        <v>3</v>
      </c>
      <c r="D1871" s="18" t="s">
        <v>4779</v>
      </c>
      <c r="E1871" s="19">
        <v>4.4700000000000002E-129</v>
      </c>
      <c r="F1871" s="1" t="s">
        <v>4780</v>
      </c>
    </row>
    <row r="1872" spans="1:6" x14ac:dyDescent="0.25">
      <c r="A1872" s="1" t="s">
        <v>4781</v>
      </c>
      <c r="B1872" s="1" t="s">
        <v>3787</v>
      </c>
      <c r="C1872" s="1">
        <v>3</v>
      </c>
      <c r="D1872" s="18" t="s">
        <v>4782</v>
      </c>
      <c r="E1872" s="18">
        <v>1.5</v>
      </c>
      <c r="F1872" s="1" t="s">
        <v>4783</v>
      </c>
    </row>
    <row r="1873" spans="1:6" x14ac:dyDescent="0.25">
      <c r="A1873" s="1" t="s">
        <v>4784</v>
      </c>
      <c r="B1873" s="1" t="s">
        <v>3787</v>
      </c>
      <c r="C1873" s="1">
        <v>3</v>
      </c>
      <c r="D1873" s="18" t="s">
        <v>4785</v>
      </c>
      <c r="E1873" s="19">
        <v>5.9299999999999997E-14</v>
      </c>
      <c r="F1873" s="1" t="s">
        <v>3427</v>
      </c>
    </row>
    <row r="1874" spans="1:6" x14ac:dyDescent="0.25">
      <c r="A1874" s="1" t="s">
        <v>4786</v>
      </c>
      <c r="B1874" s="1" t="s">
        <v>3787</v>
      </c>
      <c r="C1874" s="1">
        <v>3</v>
      </c>
      <c r="D1874" s="18" t="s">
        <v>4787</v>
      </c>
      <c r="E1874" s="19">
        <v>8.5099999999999998E-7</v>
      </c>
      <c r="F1874" s="1" t="s">
        <v>4788</v>
      </c>
    </row>
    <row r="1875" spans="1:6" x14ac:dyDescent="0.25">
      <c r="A1875" s="1" t="s">
        <v>4789</v>
      </c>
      <c r="B1875" s="1" t="s">
        <v>3787</v>
      </c>
      <c r="C1875" s="1">
        <v>3</v>
      </c>
      <c r="D1875" s="18" t="s">
        <v>4790</v>
      </c>
      <c r="E1875" s="18">
        <v>0.11</v>
      </c>
      <c r="F1875" s="1" t="s">
        <v>4791</v>
      </c>
    </row>
    <row r="1876" spans="1:6" x14ac:dyDescent="0.25">
      <c r="A1876" s="1" t="s">
        <v>4792</v>
      </c>
      <c r="B1876" s="1" t="s">
        <v>3787</v>
      </c>
      <c r="C1876" s="1">
        <v>3</v>
      </c>
      <c r="D1876" s="18" t="s">
        <v>1707</v>
      </c>
      <c r="E1876" s="19">
        <v>2.1499999999999998E-71</v>
      </c>
      <c r="F1876" s="1" t="s">
        <v>1708</v>
      </c>
    </row>
    <row r="1877" spans="1:6" x14ac:dyDescent="0.25">
      <c r="A1877" s="1" t="s">
        <v>4793</v>
      </c>
      <c r="B1877" s="1" t="s">
        <v>3787</v>
      </c>
      <c r="C1877" s="1">
        <v>3</v>
      </c>
      <c r="D1877" s="18" t="s">
        <v>4794</v>
      </c>
      <c r="E1877" s="19">
        <v>7.6200000000000002E-20</v>
      </c>
      <c r="F1877" s="1" t="s">
        <v>4795</v>
      </c>
    </row>
    <row r="1878" spans="1:6" x14ac:dyDescent="0.25">
      <c r="A1878" s="1" t="s">
        <v>4796</v>
      </c>
      <c r="B1878" s="1" t="s">
        <v>3787</v>
      </c>
      <c r="C1878" s="1">
        <v>3</v>
      </c>
      <c r="D1878" s="18" t="s">
        <v>4797</v>
      </c>
      <c r="E1878" s="19">
        <v>4.75E-46</v>
      </c>
      <c r="F1878" s="1" t="s">
        <v>4798</v>
      </c>
    </row>
    <row r="1879" spans="1:6" x14ac:dyDescent="0.25">
      <c r="A1879" s="1" t="s">
        <v>4799</v>
      </c>
      <c r="B1879" s="1" t="s">
        <v>4023</v>
      </c>
      <c r="C1879" s="1">
        <v>3</v>
      </c>
      <c r="D1879" s="18" t="s">
        <v>4800</v>
      </c>
      <c r="E1879" s="18">
        <v>0</v>
      </c>
      <c r="F1879" s="1" t="s">
        <v>4801</v>
      </c>
    </row>
    <row r="1880" spans="1:6" x14ac:dyDescent="0.25">
      <c r="A1880" s="1" t="s">
        <v>4802</v>
      </c>
      <c r="B1880" s="1" t="s">
        <v>3787</v>
      </c>
      <c r="C1880" s="1">
        <v>3</v>
      </c>
      <c r="D1880" s="18" t="s">
        <v>4803</v>
      </c>
      <c r="E1880" s="19">
        <v>3.1700000000000001E-84</v>
      </c>
      <c r="F1880" s="1" t="s">
        <v>4804</v>
      </c>
    </row>
    <row r="1881" spans="1:6" x14ac:dyDescent="0.25">
      <c r="A1881" s="1" t="s">
        <v>4805</v>
      </c>
      <c r="B1881" s="1" t="s">
        <v>3863</v>
      </c>
      <c r="C1881" s="1">
        <v>3</v>
      </c>
      <c r="D1881" s="18" t="s">
        <v>4806</v>
      </c>
      <c r="E1881" s="19">
        <v>5.24E-99</v>
      </c>
      <c r="F1881" s="1" t="s">
        <v>4807</v>
      </c>
    </row>
    <row r="1882" spans="1:6" x14ac:dyDescent="0.25">
      <c r="A1882" s="1" t="s">
        <v>4808</v>
      </c>
      <c r="B1882" s="1" t="s">
        <v>3787</v>
      </c>
      <c r="C1882" s="1">
        <v>3</v>
      </c>
      <c r="D1882" s="18" t="s">
        <v>4809</v>
      </c>
      <c r="E1882" s="19">
        <v>3.8299999999999998E-24</v>
      </c>
      <c r="F1882" s="1" t="s">
        <v>4810</v>
      </c>
    </row>
    <row r="1883" spans="1:6" x14ac:dyDescent="0.25">
      <c r="A1883" s="1" t="s">
        <v>4811</v>
      </c>
      <c r="B1883" s="1" t="s">
        <v>3787</v>
      </c>
      <c r="C1883" s="1">
        <v>3</v>
      </c>
      <c r="D1883" s="18" t="s">
        <v>4812</v>
      </c>
      <c r="E1883" s="19">
        <v>3.5899999999999997E-8</v>
      </c>
      <c r="F1883" s="1" t="s">
        <v>4813</v>
      </c>
    </row>
    <row r="1884" spans="1:6" x14ac:dyDescent="0.25">
      <c r="A1884" s="1" t="s">
        <v>4814</v>
      </c>
      <c r="B1884" s="1" t="s">
        <v>3859</v>
      </c>
      <c r="C1884" s="1">
        <v>3</v>
      </c>
      <c r="D1884" s="18" t="s">
        <v>4815</v>
      </c>
      <c r="E1884" s="19">
        <v>5.7499999999999998E-50</v>
      </c>
      <c r="F1884" s="1" t="s">
        <v>4816</v>
      </c>
    </row>
    <row r="1885" spans="1:6" x14ac:dyDescent="0.25">
      <c r="A1885" s="1" t="s">
        <v>4817</v>
      </c>
      <c r="B1885" s="1" t="s">
        <v>3787</v>
      </c>
      <c r="C1885" s="1">
        <v>3</v>
      </c>
      <c r="D1885" s="18" t="s">
        <v>4818</v>
      </c>
      <c r="E1885" s="19">
        <v>7.1299999999999999E-21</v>
      </c>
      <c r="F1885" s="1" t="s">
        <v>4819</v>
      </c>
    </row>
    <row r="1886" spans="1:6" x14ac:dyDescent="0.25">
      <c r="A1886" s="1" t="s">
        <v>4820</v>
      </c>
      <c r="B1886" s="1" t="s">
        <v>3787</v>
      </c>
      <c r="C1886" s="1">
        <v>3</v>
      </c>
      <c r="D1886" s="18" t="s">
        <v>4821</v>
      </c>
      <c r="E1886" s="18">
        <v>0</v>
      </c>
      <c r="F1886" s="1" t="s">
        <v>4822</v>
      </c>
    </row>
    <row r="1887" spans="1:6" x14ac:dyDescent="0.25">
      <c r="A1887" s="1" t="s">
        <v>4823</v>
      </c>
      <c r="B1887" s="1" t="s">
        <v>3787</v>
      </c>
      <c r="C1887" s="1">
        <v>3</v>
      </c>
      <c r="D1887" s="18" t="s">
        <v>4824</v>
      </c>
      <c r="E1887" s="19">
        <v>4.1999999999999998E-146</v>
      </c>
      <c r="F1887" s="1" t="s">
        <v>4825</v>
      </c>
    </row>
    <row r="1888" spans="1:6" x14ac:dyDescent="0.25">
      <c r="A1888" s="1" t="s">
        <v>4826</v>
      </c>
      <c r="B1888" s="1" t="s">
        <v>3787</v>
      </c>
      <c r="C1888" s="1">
        <v>3</v>
      </c>
      <c r="D1888" s="18" t="s">
        <v>4827</v>
      </c>
      <c r="E1888" s="19">
        <v>4.8700000000000002E-34</v>
      </c>
      <c r="F1888" s="1" t="s">
        <v>4828</v>
      </c>
    </row>
    <row r="1889" spans="1:6" x14ac:dyDescent="0.25">
      <c r="A1889" s="1" t="s">
        <v>4829</v>
      </c>
      <c r="B1889" s="1" t="s">
        <v>3787</v>
      </c>
      <c r="C1889" s="1">
        <v>3</v>
      </c>
      <c r="D1889" s="18" t="s">
        <v>4830</v>
      </c>
      <c r="E1889" s="19">
        <v>4.4899999999999996E-47</v>
      </c>
      <c r="F1889" s="1" t="s">
        <v>3853</v>
      </c>
    </row>
    <row r="1890" spans="1:6" x14ac:dyDescent="0.25">
      <c r="A1890" s="1" t="s">
        <v>4831</v>
      </c>
      <c r="B1890" s="1" t="s">
        <v>3787</v>
      </c>
      <c r="C1890" s="1">
        <v>3</v>
      </c>
      <c r="D1890" s="18" t="s">
        <v>4832</v>
      </c>
      <c r="E1890" s="19">
        <v>2.0699999999999999E-152</v>
      </c>
      <c r="F1890" s="1" t="s">
        <v>4833</v>
      </c>
    </row>
    <row r="1891" spans="1:6" x14ac:dyDescent="0.25">
      <c r="A1891" s="1" t="s">
        <v>4834</v>
      </c>
      <c r="B1891" s="1" t="s">
        <v>4562</v>
      </c>
      <c r="C1891" s="1">
        <v>3</v>
      </c>
      <c r="D1891" s="18" t="s">
        <v>4835</v>
      </c>
      <c r="E1891" s="19">
        <v>7.1799999999999998E-72</v>
      </c>
      <c r="F1891" s="1" t="s">
        <v>4836</v>
      </c>
    </row>
    <row r="1892" spans="1:6" x14ac:dyDescent="0.25">
      <c r="A1892" s="1" t="s">
        <v>4837</v>
      </c>
      <c r="B1892" s="1" t="s">
        <v>3859</v>
      </c>
      <c r="C1892" s="1">
        <v>3</v>
      </c>
      <c r="D1892" s="18" t="s">
        <v>4838</v>
      </c>
      <c r="E1892" s="19">
        <v>9.5599999999999995E-177</v>
      </c>
      <c r="F1892" s="1" t="s">
        <v>4839</v>
      </c>
    </row>
    <row r="1893" spans="1:6" x14ac:dyDescent="0.25">
      <c r="A1893" s="1" t="s">
        <v>4840</v>
      </c>
      <c r="B1893" s="1" t="s">
        <v>3783</v>
      </c>
      <c r="C1893" s="1">
        <v>3</v>
      </c>
      <c r="D1893" s="18" t="s">
        <v>4325</v>
      </c>
      <c r="E1893" s="19">
        <v>5.6499999999999999E-48</v>
      </c>
      <c r="F1893" s="1" t="s">
        <v>4326</v>
      </c>
    </row>
    <row r="1894" spans="1:6" x14ac:dyDescent="0.25">
      <c r="A1894" s="1" t="s">
        <v>4841</v>
      </c>
      <c r="B1894" s="1" t="s">
        <v>4842</v>
      </c>
      <c r="C1894" s="1">
        <v>3</v>
      </c>
      <c r="D1894" s="18" t="s">
        <v>4843</v>
      </c>
      <c r="E1894" s="18">
        <v>0</v>
      </c>
      <c r="F1894" s="1" t="s">
        <v>4844</v>
      </c>
    </row>
    <row r="1895" spans="1:6" x14ac:dyDescent="0.25">
      <c r="A1895" s="1" t="s">
        <v>4845</v>
      </c>
      <c r="B1895" s="1" t="s">
        <v>3787</v>
      </c>
      <c r="C1895" s="1">
        <v>3</v>
      </c>
      <c r="D1895" s="18" t="s">
        <v>4846</v>
      </c>
      <c r="E1895" s="19">
        <v>3.1000000000000002E-177</v>
      </c>
      <c r="F1895" s="1" t="s">
        <v>4847</v>
      </c>
    </row>
    <row r="1896" spans="1:6" x14ac:dyDescent="0.25">
      <c r="A1896" s="1" t="s">
        <v>4848</v>
      </c>
      <c r="B1896" s="1" t="s">
        <v>4849</v>
      </c>
      <c r="C1896" s="1">
        <v>3</v>
      </c>
      <c r="D1896" s="18" t="s">
        <v>4850</v>
      </c>
      <c r="E1896" s="19">
        <v>1.0500000000000001E-167</v>
      </c>
      <c r="F1896" s="1" t="s">
        <v>4851</v>
      </c>
    </row>
    <row r="1897" spans="1:6" x14ac:dyDescent="0.25">
      <c r="A1897" s="1" t="s">
        <v>500</v>
      </c>
      <c r="B1897" s="1" t="s">
        <v>3793</v>
      </c>
      <c r="C1897" s="1">
        <v>3</v>
      </c>
      <c r="D1897" s="18" t="s">
        <v>501</v>
      </c>
      <c r="E1897" s="19">
        <v>7.7899999999999996E-19</v>
      </c>
      <c r="F1897" s="1" t="s">
        <v>502</v>
      </c>
    </row>
    <row r="1898" spans="1:6" x14ac:dyDescent="0.25">
      <c r="A1898" s="1" t="s">
        <v>4852</v>
      </c>
      <c r="B1898" s="1" t="s">
        <v>3855</v>
      </c>
      <c r="C1898" s="1">
        <v>3</v>
      </c>
      <c r="D1898" s="18" t="s">
        <v>4853</v>
      </c>
      <c r="E1898" s="19">
        <v>4.0799999999999999E-66</v>
      </c>
      <c r="F1898" s="1" t="s">
        <v>4854</v>
      </c>
    </row>
    <row r="1899" spans="1:6" x14ac:dyDescent="0.25">
      <c r="A1899" s="1" t="s">
        <v>4855</v>
      </c>
      <c r="B1899" s="1" t="s">
        <v>3787</v>
      </c>
      <c r="C1899" s="1">
        <v>3</v>
      </c>
      <c r="D1899" s="18" t="s">
        <v>4856</v>
      </c>
      <c r="E1899" s="19">
        <v>9.3000000000000004E-31</v>
      </c>
      <c r="F1899" s="1" t="s">
        <v>4384</v>
      </c>
    </row>
    <row r="1900" spans="1:6" x14ac:dyDescent="0.25">
      <c r="A1900" s="1" t="s">
        <v>4857</v>
      </c>
      <c r="B1900" s="1" t="s">
        <v>3787</v>
      </c>
      <c r="C1900" s="1">
        <v>3</v>
      </c>
      <c r="D1900" s="18" t="s">
        <v>4858</v>
      </c>
      <c r="E1900" s="18">
        <v>0</v>
      </c>
      <c r="F1900" s="1" t="s">
        <v>4859</v>
      </c>
    </row>
    <row r="1901" spans="1:6" x14ac:dyDescent="0.25">
      <c r="A1901" s="1" t="s">
        <v>4860</v>
      </c>
      <c r="B1901" s="1" t="s">
        <v>3787</v>
      </c>
      <c r="C1901" s="1">
        <v>3</v>
      </c>
      <c r="D1901" s="18" t="s">
        <v>4861</v>
      </c>
      <c r="E1901" s="19">
        <v>3.6E-31</v>
      </c>
      <c r="F1901" s="1" t="s">
        <v>4862</v>
      </c>
    </row>
    <row r="1902" spans="1:6" x14ac:dyDescent="0.25">
      <c r="A1902" s="1" t="s">
        <v>4863</v>
      </c>
      <c r="B1902" s="1" t="s">
        <v>3787</v>
      </c>
      <c r="C1902" s="1">
        <v>3</v>
      </c>
      <c r="D1902" s="18" t="s">
        <v>4864</v>
      </c>
      <c r="E1902" s="19">
        <v>1.3600000000000001E-35</v>
      </c>
      <c r="F1902" s="1" t="s">
        <v>4865</v>
      </c>
    </row>
    <row r="1903" spans="1:6" x14ac:dyDescent="0.25">
      <c r="A1903" s="1" t="s">
        <v>4866</v>
      </c>
      <c r="B1903" s="1" t="s">
        <v>3787</v>
      </c>
      <c r="C1903" s="1">
        <v>3</v>
      </c>
      <c r="D1903" s="18" t="s">
        <v>4867</v>
      </c>
      <c r="E1903" s="19">
        <v>5.6799999999999999E-8</v>
      </c>
      <c r="F1903" s="1" t="s">
        <v>4868</v>
      </c>
    </row>
    <row r="1904" spans="1:6" x14ac:dyDescent="0.25">
      <c r="A1904" s="1" t="s">
        <v>4869</v>
      </c>
      <c r="B1904" s="1" t="s">
        <v>3787</v>
      </c>
      <c r="C1904" s="1">
        <v>3</v>
      </c>
      <c r="D1904" s="18" t="s">
        <v>4870</v>
      </c>
      <c r="E1904" s="19">
        <v>2.13E-100</v>
      </c>
      <c r="F1904" s="1" t="s">
        <v>4871</v>
      </c>
    </row>
    <row r="1905" spans="1:6" x14ac:dyDescent="0.25">
      <c r="A1905" s="1" t="s">
        <v>4872</v>
      </c>
      <c r="B1905" s="1" t="s">
        <v>3787</v>
      </c>
      <c r="C1905" s="1">
        <v>3</v>
      </c>
      <c r="D1905" s="18" t="s">
        <v>207</v>
      </c>
      <c r="E1905" s="18" t="s">
        <v>207</v>
      </c>
      <c r="F1905" s="1" t="s">
        <v>207</v>
      </c>
    </row>
    <row r="1906" spans="1:6" x14ac:dyDescent="0.25">
      <c r="A1906" s="1" t="s">
        <v>4873</v>
      </c>
      <c r="B1906" s="1" t="s">
        <v>3863</v>
      </c>
      <c r="C1906" s="1">
        <v>3</v>
      </c>
      <c r="D1906" s="18" t="s">
        <v>4874</v>
      </c>
      <c r="E1906" s="18">
        <v>0</v>
      </c>
      <c r="F1906" s="1" t="s">
        <v>4875</v>
      </c>
    </row>
    <row r="1907" spans="1:6" x14ac:dyDescent="0.25">
      <c r="A1907" s="1" t="s">
        <v>4876</v>
      </c>
      <c r="B1907" s="1" t="s">
        <v>3787</v>
      </c>
      <c r="C1907" s="1">
        <v>3</v>
      </c>
      <c r="D1907" s="18" t="s">
        <v>4325</v>
      </c>
      <c r="E1907" s="18">
        <v>0</v>
      </c>
      <c r="F1907" s="1" t="s">
        <v>4326</v>
      </c>
    </row>
    <row r="1908" spans="1:6" x14ac:dyDescent="0.25">
      <c r="A1908" s="1" t="s">
        <v>4877</v>
      </c>
      <c r="B1908" s="1" t="s">
        <v>3863</v>
      </c>
      <c r="C1908" s="1">
        <v>3</v>
      </c>
      <c r="D1908" s="18" t="s">
        <v>4878</v>
      </c>
      <c r="E1908" s="19">
        <v>1.2699999999999999E-37</v>
      </c>
      <c r="F1908" s="1" t="s">
        <v>4879</v>
      </c>
    </row>
    <row r="1909" spans="1:6" x14ac:dyDescent="0.25">
      <c r="A1909" s="1" t="s">
        <v>4880</v>
      </c>
      <c r="B1909" s="1" t="s">
        <v>3787</v>
      </c>
      <c r="C1909" s="1">
        <v>3</v>
      </c>
      <c r="D1909" s="18" t="s">
        <v>4881</v>
      </c>
      <c r="E1909" s="19">
        <v>3.77E-85</v>
      </c>
      <c r="F1909" s="1" t="s">
        <v>4882</v>
      </c>
    </row>
    <row r="1910" spans="1:6" x14ac:dyDescent="0.25">
      <c r="A1910" s="1" t="s">
        <v>4883</v>
      </c>
      <c r="B1910" s="1" t="s">
        <v>3855</v>
      </c>
      <c r="C1910" s="1">
        <v>3</v>
      </c>
      <c r="D1910" s="18" t="s">
        <v>4884</v>
      </c>
      <c r="E1910" s="19">
        <v>2.8999999999999998E-7</v>
      </c>
      <c r="F1910" s="1" t="s">
        <v>4885</v>
      </c>
    </row>
    <row r="1911" spans="1:6" x14ac:dyDescent="0.25">
      <c r="A1911" s="1" t="s">
        <v>4886</v>
      </c>
      <c r="B1911" s="1" t="s">
        <v>3787</v>
      </c>
      <c r="C1911" s="1">
        <v>3</v>
      </c>
      <c r="D1911" s="18" t="s">
        <v>4887</v>
      </c>
      <c r="E1911" s="19">
        <v>8.1800000000000003E-77</v>
      </c>
      <c r="F1911" s="1" t="s">
        <v>4888</v>
      </c>
    </row>
    <row r="1912" spans="1:6" x14ac:dyDescent="0.25">
      <c r="A1912" s="1" t="s">
        <v>4889</v>
      </c>
      <c r="B1912" s="1" t="s">
        <v>3787</v>
      </c>
      <c r="C1912" s="1">
        <v>3</v>
      </c>
      <c r="D1912" s="18" t="s">
        <v>4890</v>
      </c>
      <c r="E1912" s="19">
        <v>2.5200000000000001E-71</v>
      </c>
      <c r="F1912" s="1" t="s">
        <v>4891</v>
      </c>
    </row>
    <row r="1913" spans="1:6" x14ac:dyDescent="0.25">
      <c r="A1913" s="1" t="s">
        <v>4892</v>
      </c>
      <c r="B1913" s="1" t="s">
        <v>3783</v>
      </c>
      <c r="C1913" s="1">
        <v>3</v>
      </c>
      <c r="D1913" s="18" t="s">
        <v>4893</v>
      </c>
      <c r="E1913" s="18">
        <v>1.4999999999999999E-2</v>
      </c>
      <c r="F1913" s="1" t="s">
        <v>4894</v>
      </c>
    </row>
    <row r="1914" spans="1:6" x14ac:dyDescent="0.25">
      <c r="A1914" s="1" t="s">
        <v>4895</v>
      </c>
      <c r="B1914" s="1" t="s">
        <v>4896</v>
      </c>
      <c r="C1914" s="1">
        <v>3</v>
      </c>
      <c r="D1914" s="18" t="s">
        <v>4897</v>
      </c>
      <c r="E1914" s="19">
        <v>8.3000000000000004E-69</v>
      </c>
      <c r="F1914" s="1" t="s">
        <v>4898</v>
      </c>
    </row>
    <row r="1915" spans="1:6" x14ac:dyDescent="0.25">
      <c r="A1915" s="1" t="s">
        <v>4899</v>
      </c>
      <c r="B1915" s="1" t="s">
        <v>3787</v>
      </c>
      <c r="C1915" s="1">
        <v>3</v>
      </c>
      <c r="D1915" s="18" t="s">
        <v>4900</v>
      </c>
      <c r="E1915" s="19">
        <v>2.7199999999999998E-26</v>
      </c>
      <c r="F1915" s="1" t="s">
        <v>4901</v>
      </c>
    </row>
    <row r="1916" spans="1:6" x14ac:dyDescent="0.25">
      <c r="A1916" s="1" t="s">
        <v>4902</v>
      </c>
      <c r="B1916" s="1" t="s">
        <v>3787</v>
      </c>
      <c r="C1916" s="1">
        <v>3</v>
      </c>
      <c r="D1916" s="18" t="s">
        <v>4903</v>
      </c>
      <c r="E1916" s="18">
        <v>0</v>
      </c>
      <c r="F1916" s="1" t="s">
        <v>4904</v>
      </c>
    </row>
    <row r="1917" spans="1:6" x14ac:dyDescent="0.25">
      <c r="A1917" s="1" t="s">
        <v>4905</v>
      </c>
      <c r="B1917" s="1" t="s">
        <v>3787</v>
      </c>
      <c r="C1917" s="1">
        <v>3</v>
      </c>
      <c r="D1917" s="18" t="s">
        <v>4906</v>
      </c>
      <c r="E1917" s="18">
        <v>0</v>
      </c>
      <c r="F1917" s="1" t="s">
        <v>4907</v>
      </c>
    </row>
    <row r="1918" spans="1:6" x14ac:dyDescent="0.25">
      <c r="A1918" s="1" t="s">
        <v>4908</v>
      </c>
      <c r="B1918" s="1" t="s">
        <v>3783</v>
      </c>
      <c r="C1918" s="1">
        <v>3</v>
      </c>
      <c r="D1918" s="18" t="s">
        <v>4909</v>
      </c>
      <c r="E1918" s="18">
        <v>0</v>
      </c>
      <c r="F1918" s="1" t="s">
        <v>4910</v>
      </c>
    </row>
    <row r="1919" spans="1:6" x14ac:dyDescent="0.25">
      <c r="A1919" s="1" t="s">
        <v>4911</v>
      </c>
      <c r="B1919" s="1" t="s">
        <v>3787</v>
      </c>
      <c r="C1919" s="1">
        <v>3</v>
      </c>
      <c r="D1919" s="18" t="s">
        <v>4912</v>
      </c>
      <c r="E1919" s="19">
        <v>1.8299999999999999E-10</v>
      </c>
      <c r="F1919" s="1" t="s">
        <v>4913</v>
      </c>
    </row>
    <row r="1920" spans="1:6" x14ac:dyDescent="0.25">
      <c r="A1920" s="1" t="s">
        <v>4914</v>
      </c>
      <c r="B1920" s="1" t="s">
        <v>3787</v>
      </c>
      <c r="C1920" s="1">
        <v>3</v>
      </c>
      <c r="D1920" s="18" t="s">
        <v>4915</v>
      </c>
      <c r="E1920" s="18">
        <v>0.22</v>
      </c>
      <c r="F1920" s="1" t="s">
        <v>4916</v>
      </c>
    </row>
    <row r="1921" spans="1:6" x14ac:dyDescent="0.25">
      <c r="A1921" s="1" t="s">
        <v>4917</v>
      </c>
      <c r="B1921" s="1" t="s">
        <v>4122</v>
      </c>
      <c r="C1921" s="1">
        <v>3</v>
      </c>
      <c r="D1921" s="18" t="s">
        <v>207</v>
      </c>
      <c r="E1921" s="18" t="s">
        <v>207</v>
      </c>
      <c r="F1921" s="1" t="s">
        <v>207</v>
      </c>
    </row>
    <row r="1922" spans="1:6" x14ac:dyDescent="0.25">
      <c r="A1922" s="1" t="s">
        <v>4918</v>
      </c>
      <c r="B1922" s="1" t="s">
        <v>3783</v>
      </c>
      <c r="C1922" s="1">
        <v>3</v>
      </c>
      <c r="D1922" s="18" t="s">
        <v>4919</v>
      </c>
      <c r="E1922" s="19">
        <v>4.5900000000000003E-87</v>
      </c>
      <c r="F1922" s="1" t="s">
        <v>4920</v>
      </c>
    </row>
    <row r="1923" spans="1:6" x14ac:dyDescent="0.25">
      <c r="A1923" s="1" t="s">
        <v>4921</v>
      </c>
      <c r="B1923" s="1" t="s">
        <v>3787</v>
      </c>
      <c r="C1923" s="1">
        <v>3</v>
      </c>
      <c r="D1923" s="18" t="s">
        <v>373</v>
      </c>
      <c r="E1923" s="19">
        <v>1.23E-14</v>
      </c>
      <c r="F1923" s="1" t="s">
        <v>374</v>
      </c>
    </row>
    <row r="1924" spans="1:6" x14ac:dyDescent="0.25">
      <c r="A1924" s="1" t="s">
        <v>4922</v>
      </c>
      <c r="B1924" s="1" t="s">
        <v>3787</v>
      </c>
      <c r="C1924" s="1">
        <v>3</v>
      </c>
      <c r="D1924" s="18" t="s">
        <v>4923</v>
      </c>
      <c r="E1924" s="18">
        <v>1.6</v>
      </c>
      <c r="F1924" s="1" t="s">
        <v>4924</v>
      </c>
    </row>
    <row r="1925" spans="1:6" x14ac:dyDescent="0.25">
      <c r="A1925" s="1" t="s">
        <v>4925</v>
      </c>
      <c r="B1925" s="1" t="s">
        <v>3787</v>
      </c>
      <c r="C1925" s="1">
        <v>3</v>
      </c>
      <c r="D1925" s="18" t="s">
        <v>4926</v>
      </c>
      <c r="E1925" s="19">
        <v>3.87E-64</v>
      </c>
      <c r="F1925" s="1" t="s">
        <v>4927</v>
      </c>
    </row>
    <row r="1926" spans="1:6" x14ac:dyDescent="0.25">
      <c r="A1926" s="1" t="s">
        <v>1237</v>
      </c>
      <c r="B1926" s="1" t="s">
        <v>4928</v>
      </c>
      <c r="C1926" s="1">
        <v>3</v>
      </c>
      <c r="D1926" s="18" t="s">
        <v>207</v>
      </c>
      <c r="E1926" s="18" t="s">
        <v>207</v>
      </c>
      <c r="F1926" s="1" t="s">
        <v>207</v>
      </c>
    </row>
    <row r="1927" spans="1:6" x14ac:dyDescent="0.25">
      <c r="A1927" s="1" t="s">
        <v>4929</v>
      </c>
      <c r="B1927" s="1" t="s">
        <v>3787</v>
      </c>
      <c r="C1927" s="1">
        <v>3</v>
      </c>
      <c r="D1927" s="18" t="s">
        <v>3347</v>
      </c>
      <c r="E1927" s="19">
        <v>2.2E-69</v>
      </c>
      <c r="F1927" s="1" t="s">
        <v>3348</v>
      </c>
    </row>
    <row r="1928" spans="1:6" x14ac:dyDescent="0.25">
      <c r="A1928" s="1" t="s">
        <v>4930</v>
      </c>
      <c r="B1928" s="1" t="s">
        <v>3859</v>
      </c>
      <c r="C1928" s="1">
        <v>3</v>
      </c>
      <c r="D1928" s="18" t="s">
        <v>4931</v>
      </c>
      <c r="E1928" s="19">
        <v>1.6600000000000001E-29</v>
      </c>
      <c r="F1928" s="1" t="s">
        <v>4932</v>
      </c>
    </row>
    <row r="1929" spans="1:6" x14ac:dyDescent="0.25">
      <c r="A1929" s="1" t="s">
        <v>4933</v>
      </c>
      <c r="B1929" s="1" t="s">
        <v>3787</v>
      </c>
      <c r="C1929" s="1">
        <v>3</v>
      </c>
      <c r="D1929" s="18" t="s">
        <v>4346</v>
      </c>
      <c r="E1929" s="19">
        <v>2.1499999999999998E-30</v>
      </c>
      <c r="F1929" s="1" t="s">
        <v>4347</v>
      </c>
    </row>
    <row r="1930" spans="1:6" x14ac:dyDescent="0.25">
      <c r="A1930" s="1" t="s">
        <v>4934</v>
      </c>
      <c r="B1930" s="1" t="s">
        <v>3787</v>
      </c>
      <c r="C1930" s="1">
        <v>3</v>
      </c>
      <c r="D1930" s="18" t="s">
        <v>4935</v>
      </c>
      <c r="E1930" s="18">
        <v>0</v>
      </c>
      <c r="F1930" s="1" t="s">
        <v>4936</v>
      </c>
    </row>
    <row r="1931" spans="1:6" x14ac:dyDescent="0.25">
      <c r="A1931" s="1" t="s">
        <v>4937</v>
      </c>
      <c r="B1931" s="1" t="s">
        <v>4614</v>
      </c>
      <c r="C1931" s="1">
        <v>3</v>
      </c>
      <c r="D1931" s="18" t="s">
        <v>4938</v>
      </c>
      <c r="E1931" s="19">
        <v>4.3099999999999998E-157</v>
      </c>
      <c r="F1931" s="1" t="s">
        <v>4939</v>
      </c>
    </row>
    <row r="1932" spans="1:6" x14ac:dyDescent="0.25">
      <c r="A1932" s="1" t="s">
        <v>435</v>
      </c>
      <c r="B1932" s="1" t="s">
        <v>3787</v>
      </c>
      <c r="C1932" s="1">
        <v>3</v>
      </c>
      <c r="D1932" s="18" t="s">
        <v>436</v>
      </c>
      <c r="E1932" s="18">
        <v>0.19</v>
      </c>
      <c r="F1932" s="1" t="s">
        <v>437</v>
      </c>
    </row>
    <row r="1933" spans="1:6" x14ac:dyDescent="0.25">
      <c r="A1933" s="1" t="s">
        <v>413</v>
      </c>
      <c r="B1933" s="1" t="s">
        <v>3787</v>
      </c>
      <c r="C1933" s="1">
        <v>3</v>
      </c>
      <c r="D1933" s="18" t="s">
        <v>414</v>
      </c>
      <c r="E1933" s="19">
        <v>1.4599999999999999E-41</v>
      </c>
      <c r="F1933" s="1" t="s">
        <v>415</v>
      </c>
    </row>
    <row r="1934" spans="1:6" x14ac:dyDescent="0.25">
      <c r="A1934" s="1" t="s">
        <v>4940</v>
      </c>
      <c r="B1934" s="1" t="s">
        <v>3787</v>
      </c>
      <c r="C1934" s="1">
        <v>3</v>
      </c>
      <c r="D1934" s="18" t="s">
        <v>4941</v>
      </c>
      <c r="E1934" s="19">
        <v>1.9500000000000001E-9</v>
      </c>
      <c r="F1934" s="1" t="s">
        <v>4942</v>
      </c>
    </row>
    <row r="1935" spans="1:6" x14ac:dyDescent="0.25">
      <c r="A1935" s="1" t="s">
        <v>4943</v>
      </c>
      <c r="B1935" s="1" t="s">
        <v>3787</v>
      </c>
      <c r="C1935" s="1">
        <v>3</v>
      </c>
      <c r="D1935" s="18" t="s">
        <v>4944</v>
      </c>
      <c r="E1935" s="19">
        <v>8.9899999999999991E-75</v>
      </c>
      <c r="F1935" s="1" t="s">
        <v>4945</v>
      </c>
    </row>
    <row r="1936" spans="1:6" x14ac:dyDescent="0.25">
      <c r="A1936" s="1" t="s">
        <v>4946</v>
      </c>
      <c r="B1936" s="1" t="s">
        <v>3787</v>
      </c>
      <c r="C1936" s="1">
        <v>3</v>
      </c>
      <c r="D1936" s="18" t="s">
        <v>4947</v>
      </c>
      <c r="E1936" s="18">
        <v>0</v>
      </c>
      <c r="F1936" s="1" t="s">
        <v>4948</v>
      </c>
    </row>
    <row r="1937" spans="1:6" x14ac:dyDescent="0.25">
      <c r="A1937" s="1" t="s">
        <v>4949</v>
      </c>
      <c r="B1937" s="1" t="s">
        <v>3787</v>
      </c>
      <c r="C1937" s="1">
        <v>3</v>
      </c>
      <c r="D1937" s="18" t="s">
        <v>4950</v>
      </c>
      <c r="E1937" s="19">
        <v>3.3300000000000001E-12</v>
      </c>
      <c r="F1937" s="1" t="s">
        <v>4951</v>
      </c>
    </row>
    <row r="1938" spans="1:6" x14ac:dyDescent="0.25">
      <c r="A1938" s="1" t="s">
        <v>4952</v>
      </c>
      <c r="B1938" s="1" t="s">
        <v>3859</v>
      </c>
      <c r="C1938" s="1">
        <v>3</v>
      </c>
      <c r="D1938" s="18" t="s">
        <v>4953</v>
      </c>
      <c r="E1938" s="19">
        <v>6.37E-44</v>
      </c>
      <c r="F1938" s="1" t="s">
        <v>4954</v>
      </c>
    </row>
    <row r="1939" spans="1:6" x14ac:dyDescent="0.25">
      <c r="A1939" s="1" t="s">
        <v>4955</v>
      </c>
      <c r="B1939" s="1" t="s">
        <v>3855</v>
      </c>
      <c r="C1939" s="1">
        <v>3</v>
      </c>
      <c r="D1939" s="18" t="s">
        <v>4956</v>
      </c>
      <c r="E1939" s="19">
        <v>4.1700000000000003E-9</v>
      </c>
      <c r="F1939" s="1" t="s">
        <v>4957</v>
      </c>
    </row>
    <row r="1940" spans="1:6" x14ac:dyDescent="0.25">
      <c r="A1940" s="1" t="s">
        <v>4958</v>
      </c>
      <c r="B1940" s="1" t="s">
        <v>3787</v>
      </c>
      <c r="C1940" s="1">
        <v>3</v>
      </c>
      <c r="D1940" s="18" t="s">
        <v>4959</v>
      </c>
      <c r="E1940" s="18">
        <v>0</v>
      </c>
      <c r="F1940" s="1" t="s">
        <v>2464</v>
      </c>
    </row>
    <row r="1941" spans="1:6" x14ac:dyDescent="0.25">
      <c r="A1941" s="1" t="s">
        <v>4960</v>
      </c>
      <c r="B1941" s="1" t="s">
        <v>3787</v>
      </c>
      <c r="C1941" s="1">
        <v>3</v>
      </c>
      <c r="D1941" s="18" t="s">
        <v>207</v>
      </c>
      <c r="E1941" s="18" t="s">
        <v>207</v>
      </c>
      <c r="F1941" s="1" t="s">
        <v>207</v>
      </c>
    </row>
    <row r="1942" spans="1:6" x14ac:dyDescent="0.25">
      <c r="A1942" s="1" t="s">
        <v>4961</v>
      </c>
      <c r="B1942" s="1" t="s">
        <v>4962</v>
      </c>
      <c r="C1942" s="1">
        <v>3</v>
      </c>
      <c r="D1942" s="18" t="s">
        <v>207</v>
      </c>
      <c r="E1942" s="18" t="s">
        <v>207</v>
      </c>
      <c r="F1942" s="1" t="s">
        <v>207</v>
      </c>
    </row>
    <row r="1943" spans="1:6" x14ac:dyDescent="0.25">
      <c r="A1943" s="1" t="s">
        <v>4963</v>
      </c>
      <c r="B1943" s="1" t="s">
        <v>3783</v>
      </c>
      <c r="C1943" s="1">
        <v>3</v>
      </c>
      <c r="D1943" s="18" t="s">
        <v>4964</v>
      </c>
      <c r="E1943" s="19">
        <v>2.1499999999999999E-16</v>
      </c>
      <c r="F1943" s="1" t="s">
        <v>4965</v>
      </c>
    </row>
    <row r="1944" spans="1:6" x14ac:dyDescent="0.25">
      <c r="A1944" s="1" t="s">
        <v>4966</v>
      </c>
      <c r="B1944" s="1" t="s">
        <v>3787</v>
      </c>
      <c r="C1944" s="1">
        <v>3</v>
      </c>
      <c r="D1944" s="18" t="s">
        <v>207</v>
      </c>
      <c r="E1944" s="18" t="s">
        <v>207</v>
      </c>
      <c r="F1944" s="1" t="s">
        <v>207</v>
      </c>
    </row>
    <row r="1945" spans="1:6" x14ac:dyDescent="0.25">
      <c r="A1945" s="1" t="s">
        <v>4967</v>
      </c>
      <c r="B1945" s="1" t="s">
        <v>3787</v>
      </c>
      <c r="C1945" s="1">
        <v>3</v>
      </c>
      <c r="D1945" s="18" t="s">
        <v>4968</v>
      </c>
      <c r="E1945" s="19">
        <v>3.6700000000000003E-10</v>
      </c>
      <c r="F1945" s="1" t="s">
        <v>3844</v>
      </c>
    </row>
    <row r="1946" spans="1:6" x14ac:dyDescent="0.25">
      <c r="A1946" s="1" t="s">
        <v>4969</v>
      </c>
      <c r="B1946" s="1" t="s">
        <v>3863</v>
      </c>
      <c r="C1946" s="1">
        <v>3</v>
      </c>
      <c r="D1946" s="18" t="s">
        <v>4970</v>
      </c>
      <c r="E1946" s="18">
        <v>0</v>
      </c>
      <c r="F1946" s="1" t="s">
        <v>4971</v>
      </c>
    </row>
    <row r="1947" spans="1:6" x14ac:dyDescent="0.25">
      <c r="A1947" s="1" t="s">
        <v>4972</v>
      </c>
      <c r="B1947" s="1" t="s">
        <v>4973</v>
      </c>
      <c r="C1947" s="1">
        <v>3</v>
      </c>
      <c r="D1947" s="18" t="s">
        <v>4974</v>
      </c>
      <c r="E1947" s="19">
        <v>8.7399999999999998E-61</v>
      </c>
      <c r="F1947" s="1" t="s">
        <v>4975</v>
      </c>
    </row>
    <row r="1948" spans="1:6" x14ac:dyDescent="0.25">
      <c r="A1948" s="1" t="s">
        <v>4976</v>
      </c>
      <c r="B1948" s="1" t="s">
        <v>3787</v>
      </c>
      <c r="C1948" s="1">
        <v>3</v>
      </c>
      <c r="D1948" s="18" t="s">
        <v>4977</v>
      </c>
      <c r="E1948" s="19">
        <v>3.0399999999999998E-60</v>
      </c>
      <c r="F1948" s="1" t="s">
        <v>4978</v>
      </c>
    </row>
    <row r="1949" spans="1:6" x14ac:dyDescent="0.25">
      <c r="A1949" s="1" t="s">
        <v>4979</v>
      </c>
      <c r="B1949" s="1" t="s">
        <v>4600</v>
      </c>
      <c r="C1949" s="1">
        <v>3</v>
      </c>
      <c r="D1949" s="18" t="s">
        <v>4980</v>
      </c>
      <c r="E1949" s="19">
        <v>3.0899999999999999E-67</v>
      </c>
      <c r="F1949" s="1" t="s">
        <v>4981</v>
      </c>
    </row>
    <row r="1950" spans="1:6" x14ac:dyDescent="0.25">
      <c r="A1950" s="1" t="s">
        <v>4982</v>
      </c>
      <c r="B1950" s="1" t="s">
        <v>4013</v>
      </c>
      <c r="C1950" s="1">
        <v>3</v>
      </c>
      <c r="D1950" s="18" t="s">
        <v>4983</v>
      </c>
      <c r="E1950" s="19">
        <v>2.8E-71</v>
      </c>
      <c r="F1950" s="1" t="s">
        <v>4984</v>
      </c>
    </row>
    <row r="1951" spans="1:6" x14ac:dyDescent="0.25">
      <c r="A1951" s="1" t="s">
        <v>4985</v>
      </c>
      <c r="B1951" s="1" t="s">
        <v>3787</v>
      </c>
      <c r="C1951" s="1">
        <v>3</v>
      </c>
      <c r="D1951" s="18" t="s">
        <v>4986</v>
      </c>
      <c r="E1951" s="18">
        <v>1.5</v>
      </c>
      <c r="F1951" s="1" t="s">
        <v>4987</v>
      </c>
    </row>
    <row r="1952" spans="1:6" x14ac:dyDescent="0.25">
      <c r="A1952" s="1" t="s">
        <v>4988</v>
      </c>
      <c r="B1952" s="1" t="s">
        <v>4989</v>
      </c>
      <c r="C1952" s="1">
        <v>3</v>
      </c>
      <c r="D1952" s="18" t="s">
        <v>4990</v>
      </c>
      <c r="E1952" s="19">
        <v>4.5900000000000002E-107</v>
      </c>
      <c r="F1952" s="1" t="s">
        <v>4991</v>
      </c>
    </row>
    <row r="1953" spans="1:6" x14ac:dyDescent="0.25">
      <c r="A1953" s="1" t="s">
        <v>4992</v>
      </c>
      <c r="B1953" s="1" t="s">
        <v>3787</v>
      </c>
      <c r="C1953" s="1">
        <v>3</v>
      </c>
      <c r="D1953" s="18" t="s">
        <v>207</v>
      </c>
      <c r="E1953" s="18" t="s">
        <v>207</v>
      </c>
      <c r="F1953" s="1" t="s">
        <v>207</v>
      </c>
    </row>
    <row r="1954" spans="1:6" x14ac:dyDescent="0.25">
      <c r="A1954" s="1" t="s">
        <v>4993</v>
      </c>
      <c r="B1954" s="1" t="s">
        <v>3859</v>
      </c>
      <c r="C1954" s="1">
        <v>3</v>
      </c>
      <c r="D1954" s="18" t="s">
        <v>207</v>
      </c>
      <c r="E1954" s="18" t="s">
        <v>207</v>
      </c>
      <c r="F1954" s="1" t="s">
        <v>207</v>
      </c>
    </row>
    <row r="1955" spans="1:6" x14ac:dyDescent="0.25">
      <c r="A1955" s="1" t="s">
        <v>4994</v>
      </c>
      <c r="B1955" s="1" t="s">
        <v>4995</v>
      </c>
      <c r="C1955" s="1">
        <v>3</v>
      </c>
      <c r="D1955" s="18" t="s">
        <v>4996</v>
      </c>
      <c r="E1955" s="18">
        <v>0</v>
      </c>
      <c r="F1955" s="1" t="s">
        <v>4997</v>
      </c>
    </row>
    <row r="1956" spans="1:6" x14ac:dyDescent="0.25">
      <c r="A1956" s="1" t="s">
        <v>4998</v>
      </c>
      <c r="B1956" s="1" t="s">
        <v>3787</v>
      </c>
      <c r="C1956" s="1">
        <v>3</v>
      </c>
      <c r="D1956" s="18" t="s">
        <v>4999</v>
      </c>
      <c r="E1956" s="19">
        <v>1.2999999999999999E-172</v>
      </c>
      <c r="F1956" s="1" t="s">
        <v>5000</v>
      </c>
    </row>
    <row r="1957" spans="1:6" x14ac:dyDescent="0.25">
      <c r="A1957" s="1" t="s">
        <v>5001</v>
      </c>
      <c r="B1957" s="1" t="s">
        <v>3783</v>
      </c>
      <c r="C1957" s="1">
        <v>3</v>
      </c>
      <c r="D1957" s="18" t="s">
        <v>5002</v>
      </c>
      <c r="E1957" s="19">
        <v>8.8100000000000005E-28</v>
      </c>
      <c r="F1957" s="1" t="s">
        <v>5003</v>
      </c>
    </row>
    <row r="1958" spans="1:6" x14ac:dyDescent="0.25">
      <c r="A1958" s="1" t="s">
        <v>5004</v>
      </c>
      <c r="B1958" s="1" t="s">
        <v>3863</v>
      </c>
      <c r="C1958" s="1">
        <v>3</v>
      </c>
      <c r="D1958" s="18" t="s">
        <v>5005</v>
      </c>
      <c r="E1958" s="19">
        <v>2.7700000000000001E-156</v>
      </c>
      <c r="F1958" s="1" t="s">
        <v>5006</v>
      </c>
    </row>
    <row r="1959" spans="1:6" x14ac:dyDescent="0.25">
      <c r="A1959" s="1" t="s">
        <v>5007</v>
      </c>
      <c r="B1959" s="1" t="s">
        <v>3787</v>
      </c>
      <c r="C1959" s="1">
        <v>3</v>
      </c>
      <c r="D1959" s="18" t="s">
        <v>5008</v>
      </c>
      <c r="E1959" s="19">
        <v>2.6200000000000001E-60</v>
      </c>
      <c r="F1959" s="1" t="s">
        <v>5009</v>
      </c>
    </row>
    <row r="1960" spans="1:6" x14ac:dyDescent="0.25">
      <c r="A1960" s="1" t="s">
        <v>5010</v>
      </c>
      <c r="B1960" s="1" t="s">
        <v>5011</v>
      </c>
      <c r="C1960" s="1">
        <v>3</v>
      </c>
      <c r="D1960" s="18" t="s">
        <v>5012</v>
      </c>
      <c r="E1960" s="19">
        <v>7.0200000000000003E-146</v>
      </c>
      <c r="F1960" s="1" t="s">
        <v>5013</v>
      </c>
    </row>
    <row r="1961" spans="1:6" x14ac:dyDescent="0.25">
      <c r="A1961" s="1" t="s">
        <v>5014</v>
      </c>
      <c r="B1961" s="1" t="s">
        <v>3859</v>
      </c>
      <c r="C1961" s="1">
        <v>3</v>
      </c>
      <c r="D1961" s="18" t="s">
        <v>5015</v>
      </c>
      <c r="E1961" s="19">
        <v>1.6500000000000001E-43</v>
      </c>
      <c r="F1961" s="1" t="s">
        <v>5016</v>
      </c>
    </row>
    <row r="1962" spans="1:6" x14ac:dyDescent="0.25">
      <c r="A1962" s="1" t="s">
        <v>5017</v>
      </c>
      <c r="B1962" s="1" t="s">
        <v>3787</v>
      </c>
      <c r="C1962" s="1">
        <v>3</v>
      </c>
      <c r="D1962" s="18" t="s">
        <v>5018</v>
      </c>
      <c r="E1962" s="19">
        <v>4.6399999999999998E-98</v>
      </c>
      <c r="F1962" s="1" t="s">
        <v>5019</v>
      </c>
    </row>
    <row r="1963" spans="1:6" x14ac:dyDescent="0.25">
      <c r="A1963" s="1" t="s">
        <v>1240</v>
      </c>
      <c r="B1963" s="1" t="s">
        <v>5020</v>
      </c>
      <c r="C1963" s="1">
        <v>3</v>
      </c>
      <c r="D1963" s="18" t="s">
        <v>1242</v>
      </c>
      <c r="E1963" s="19">
        <v>5.8199999999999998E-5</v>
      </c>
      <c r="F1963" s="1" t="s">
        <v>1243</v>
      </c>
    </row>
    <row r="1964" spans="1:6" x14ac:dyDescent="0.25">
      <c r="A1964" s="1" t="s">
        <v>5021</v>
      </c>
      <c r="B1964" s="1" t="s">
        <v>3859</v>
      </c>
      <c r="C1964" s="1">
        <v>3</v>
      </c>
      <c r="D1964" s="18" t="s">
        <v>5022</v>
      </c>
      <c r="E1964" s="19">
        <v>3.7000000000000003E-27</v>
      </c>
      <c r="F1964" s="1" t="s">
        <v>5023</v>
      </c>
    </row>
    <row r="1965" spans="1:6" x14ac:dyDescent="0.25">
      <c r="A1965" s="1" t="s">
        <v>5024</v>
      </c>
      <c r="B1965" s="1" t="s">
        <v>3787</v>
      </c>
      <c r="C1965" s="1">
        <v>3</v>
      </c>
      <c r="D1965" s="18" t="s">
        <v>5025</v>
      </c>
      <c r="E1965" s="18">
        <v>2.7E-2</v>
      </c>
      <c r="F1965" s="1" t="s">
        <v>5026</v>
      </c>
    </row>
    <row r="1966" spans="1:6" x14ac:dyDescent="0.25">
      <c r="A1966" s="1" t="s">
        <v>5027</v>
      </c>
      <c r="B1966" s="1" t="s">
        <v>5028</v>
      </c>
      <c r="C1966" s="1">
        <v>3</v>
      </c>
      <c r="D1966" s="18" t="s">
        <v>5029</v>
      </c>
      <c r="E1966" s="19">
        <v>9.1799999999999998E-64</v>
      </c>
      <c r="F1966" s="1" t="s">
        <v>5030</v>
      </c>
    </row>
    <row r="1967" spans="1:6" x14ac:dyDescent="0.25">
      <c r="A1967" s="1" t="s">
        <v>5031</v>
      </c>
      <c r="B1967" s="1" t="s">
        <v>3787</v>
      </c>
      <c r="C1967" s="1">
        <v>3</v>
      </c>
      <c r="D1967" s="18" t="s">
        <v>5032</v>
      </c>
      <c r="E1967" s="19">
        <v>2.8300000000000001E-43</v>
      </c>
      <c r="F1967" s="1" t="s">
        <v>5033</v>
      </c>
    </row>
    <row r="1968" spans="1:6" x14ac:dyDescent="0.25">
      <c r="A1968" s="1" t="s">
        <v>5034</v>
      </c>
      <c r="B1968" s="1" t="s">
        <v>3787</v>
      </c>
      <c r="C1968" s="1">
        <v>3</v>
      </c>
      <c r="D1968" s="18" t="s">
        <v>5035</v>
      </c>
      <c r="E1968" s="19">
        <v>1.02E-27</v>
      </c>
      <c r="F1968" s="1" t="s">
        <v>5036</v>
      </c>
    </row>
    <row r="1969" spans="1:6" x14ac:dyDescent="0.25">
      <c r="A1969" s="1" t="s">
        <v>5037</v>
      </c>
      <c r="B1969" s="1" t="s">
        <v>3783</v>
      </c>
      <c r="C1969" s="1">
        <v>3</v>
      </c>
      <c r="D1969" s="18" t="s">
        <v>5038</v>
      </c>
      <c r="E1969" s="18">
        <v>0.13</v>
      </c>
      <c r="F1969" s="1" t="s">
        <v>5039</v>
      </c>
    </row>
    <row r="1970" spans="1:6" x14ac:dyDescent="0.25">
      <c r="A1970" s="1" t="s">
        <v>5040</v>
      </c>
      <c r="B1970" s="1" t="s">
        <v>3787</v>
      </c>
      <c r="C1970" s="1">
        <v>3</v>
      </c>
      <c r="D1970" s="18" t="s">
        <v>207</v>
      </c>
      <c r="E1970" s="18" t="s">
        <v>207</v>
      </c>
      <c r="F1970" s="1" t="s">
        <v>207</v>
      </c>
    </row>
    <row r="1971" spans="1:6" x14ac:dyDescent="0.25">
      <c r="A1971" s="1" t="s">
        <v>5041</v>
      </c>
      <c r="B1971" s="1" t="s">
        <v>3787</v>
      </c>
      <c r="C1971" s="1">
        <v>3</v>
      </c>
      <c r="D1971" s="18" t="s">
        <v>207</v>
      </c>
      <c r="E1971" s="18" t="s">
        <v>207</v>
      </c>
      <c r="F1971" s="1" t="s">
        <v>207</v>
      </c>
    </row>
    <row r="1972" spans="1:6" x14ac:dyDescent="0.25">
      <c r="A1972" s="1" t="s">
        <v>5042</v>
      </c>
      <c r="B1972" s="1" t="s">
        <v>3787</v>
      </c>
      <c r="C1972" s="1">
        <v>3</v>
      </c>
      <c r="D1972" s="18" t="s">
        <v>5043</v>
      </c>
      <c r="E1972" s="19">
        <v>2.1E-35</v>
      </c>
      <c r="F1972" s="1" t="s">
        <v>5044</v>
      </c>
    </row>
    <row r="1973" spans="1:6" x14ac:dyDescent="0.25">
      <c r="A1973" s="1" t="s">
        <v>5045</v>
      </c>
      <c r="B1973" s="1" t="s">
        <v>3787</v>
      </c>
      <c r="C1973" s="1">
        <v>3</v>
      </c>
      <c r="D1973" s="18" t="s">
        <v>207</v>
      </c>
      <c r="E1973" s="18" t="s">
        <v>207</v>
      </c>
      <c r="F1973" s="1" t="s">
        <v>207</v>
      </c>
    </row>
    <row r="1974" spans="1:6" x14ac:dyDescent="0.25">
      <c r="A1974" s="1" t="s">
        <v>5046</v>
      </c>
      <c r="B1974" s="1" t="s">
        <v>3787</v>
      </c>
      <c r="C1974" s="1">
        <v>3</v>
      </c>
      <c r="D1974" s="18" t="s">
        <v>5047</v>
      </c>
      <c r="E1974" s="19">
        <v>1.17E-14</v>
      </c>
      <c r="F1974" s="1" t="s">
        <v>5048</v>
      </c>
    </row>
    <row r="1975" spans="1:6" x14ac:dyDescent="0.25">
      <c r="A1975" s="1" t="s">
        <v>5049</v>
      </c>
      <c r="B1975" s="1" t="s">
        <v>3787</v>
      </c>
      <c r="C1975" s="1">
        <v>3</v>
      </c>
      <c r="D1975" s="18" t="s">
        <v>5050</v>
      </c>
      <c r="E1975" s="19">
        <v>3.1700000000000002E-26</v>
      </c>
      <c r="F1975" s="1" t="s">
        <v>5051</v>
      </c>
    </row>
    <row r="1976" spans="1:6" x14ac:dyDescent="0.25">
      <c r="A1976" s="1" t="s">
        <v>5052</v>
      </c>
      <c r="B1976" s="1" t="s">
        <v>4023</v>
      </c>
      <c r="C1976" s="1">
        <v>3</v>
      </c>
      <c r="D1976" s="18" t="s">
        <v>207</v>
      </c>
      <c r="E1976" s="18" t="s">
        <v>207</v>
      </c>
      <c r="F1976" s="1" t="s">
        <v>207</v>
      </c>
    </row>
    <row r="1977" spans="1:6" x14ac:dyDescent="0.25">
      <c r="A1977" s="1" t="s">
        <v>5053</v>
      </c>
      <c r="B1977" s="1" t="s">
        <v>3787</v>
      </c>
      <c r="C1977" s="1">
        <v>3</v>
      </c>
      <c r="D1977" s="18" t="s">
        <v>5054</v>
      </c>
      <c r="E1977" s="19">
        <v>3.2E-106</v>
      </c>
      <c r="F1977" s="1" t="s">
        <v>5055</v>
      </c>
    </row>
    <row r="1978" spans="1:6" x14ac:dyDescent="0.25">
      <c r="A1978" s="1" t="s">
        <v>5056</v>
      </c>
      <c r="B1978" s="1" t="s">
        <v>3787</v>
      </c>
      <c r="C1978" s="1">
        <v>3</v>
      </c>
      <c r="D1978" s="18" t="s">
        <v>5057</v>
      </c>
      <c r="E1978" s="18">
        <v>0</v>
      </c>
      <c r="F1978" s="1" t="s">
        <v>5058</v>
      </c>
    </row>
    <row r="1979" spans="1:6" x14ac:dyDescent="0.25">
      <c r="A1979" s="1" t="s">
        <v>5059</v>
      </c>
      <c r="B1979" s="1" t="s">
        <v>3787</v>
      </c>
      <c r="C1979" s="1">
        <v>3</v>
      </c>
      <c r="D1979" s="18" t="s">
        <v>5060</v>
      </c>
      <c r="E1979" s="19">
        <v>7.5699999999999998E-101</v>
      </c>
      <c r="F1979" s="1" t="s">
        <v>4822</v>
      </c>
    </row>
    <row r="1980" spans="1:6" x14ac:dyDescent="0.25">
      <c r="A1980" s="1" t="s">
        <v>5061</v>
      </c>
      <c r="B1980" s="1" t="s">
        <v>5062</v>
      </c>
      <c r="C1980" s="1">
        <v>3</v>
      </c>
      <c r="D1980" s="18" t="s">
        <v>5063</v>
      </c>
      <c r="E1980" s="19">
        <v>5.8900000000000001E-93</v>
      </c>
      <c r="F1980" s="1" t="s">
        <v>5064</v>
      </c>
    </row>
    <row r="1981" spans="1:6" x14ac:dyDescent="0.25">
      <c r="A1981" s="1" t="s">
        <v>5065</v>
      </c>
      <c r="B1981" s="1" t="s">
        <v>3787</v>
      </c>
      <c r="C1981" s="1">
        <v>3</v>
      </c>
      <c r="D1981" s="18" t="s">
        <v>207</v>
      </c>
      <c r="E1981" s="18" t="s">
        <v>207</v>
      </c>
      <c r="F1981" s="1" t="s">
        <v>207</v>
      </c>
    </row>
    <row r="1982" spans="1:6" x14ac:dyDescent="0.25">
      <c r="A1982" s="1" t="s">
        <v>5066</v>
      </c>
      <c r="B1982" s="1" t="s">
        <v>3787</v>
      </c>
      <c r="C1982" s="1">
        <v>3</v>
      </c>
      <c r="D1982" s="18" t="s">
        <v>5067</v>
      </c>
      <c r="E1982" s="18">
        <v>4.3</v>
      </c>
      <c r="F1982" s="1" t="s">
        <v>5068</v>
      </c>
    </row>
    <row r="1983" spans="1:6" x14ac:dyDescent="0.25">
      <c r="A1983" s="1" t="s">
        <v>5069</v>
      </c>
      <c r="B1983" s="1" t="s">
        <v>3859</v>
      </c>
      <c r="C1983" s="1">
        <v>3</v>
      </c>
      <c r="D1983" s="18" t="s">
        <v>207</v>
      </c>
      <c r="E1983" s="18" t="s">
        <v>207</v>
      </c>
      <c r="F1983" s="1" t="s">
        <v>207</v>
      </c>
    </row>
    <row r="1984" spans="1:6" x14ac:dyDescent="0.25">
      <c r="A1984" s="1" t="s">
        <v>5070</v>
      </c>
      <c r="B1984" s="1" t="s">
        <v>3787</v>
      </c>
      <c r="C1984" s="1">
        <v>3</v>
      </c>
      <c r="D1984" s="18" t="s">
        <v>5071</v>
      </c>
      <c r="E1984" s="19">
        <v>7.2099999999999999E-10</v>
      </c>
      <c r="F1984" s="1" t="s">
        <v>5072</v>
      </c>
    </row>
    <row r="1985" spans="1:6" x14ac:dyDescent="0.25">
      <c r="A1985" s="1" t="s">
        <v>5073</v>
      </c>
      <c r="B1985" s="1" t="s">
        <v>3787</v>
      </c>
      <c r="C1985" s="1">
        <v>3</v>
      </c>
      <c r="D1985" s="18" t="s">
        <v>442</v>
      </c>
      <c r="E1985" s="19">
        <v>1.5999999999999999E-142</v>
      </c>
      <c r="F1985" s="1" t="s">
        <v>443</v>
      </c>
    </row>
    <row r="1986" spans="1:6" x14ac:dyDescent="0.25">
      <c r="A1986" s="1" t="s">
        <v>5074</v>
      </c>
      <c r="B1986" s="1" t="s">
        <v>3787</v>
      </c>
      <c r="C1986" s="1">
        <v>3</v>
      </c>
      <c r="D1986" s="18" t="s">
        <v>5075</v>
      </c>
      <c r="E1986" s="19">
        <v>9.0000000000000004E-49</v>
      </c>
      <c r="F1986" s="1" t="s">
        <v>5076</v>
      </c>
    </row>
    <row r="1987" spans="1:6" x14ac:dyDescent="0.25">
      <c r="A1987" s="1" t="s">
        <v>5077</v>
      </c>
      <c r="B1987" s="1" t="s">
        <v>3787</v>
      </c>
      <c r="C1987" s="1">
        <v>3</v>
      </c>
      <c r="D1987" s="18" t="s">
        <v>5078</v>
      </c>
      <c r="E1987" s="19">
        <v>1.45E-80</v>
      </c>
      <c r="F1987" s="1" t="s">
        <v>3519</v>
      </c>
    </row>
    <row r="1988" spans="1:6" x14ac:dyDescent="0.25">
      <c r="A1988" s="1" t="s">
        <v>5079</v>
      </c>
      <c r="B1988" s="1" t="s">
        <v>3787</v>
      </c>
      <c r="C1988" s="1">
        <v>3</v>
      </c>
      <c r="D1988" s="18" t="s">
        <v>5080</v>
      </c>
      <c r="E1988" s="19">
        <v>1.05E-131</v>
      </c>
      <c r="F1988" s="1" t="s">
        <v>5081</v>
      </c>
    </row>
    <row r="1989" spans="1:6" x14ac:dyDescent="0.25">
      <c r="A1989" s="1" t="s">
        <v>5082</v>
      </c>
      <c r="B1989" s="1" t="s">
        <v>3787</v>
      </c>
      <c r="C1989" s="1">
        <v>3</v>
      </c>
      <c r="D1989" s="18" t="s">
        <v>5083</v>
      </c>
      <c r="E1989" s="18">
        <v>0</v>
      </c>
      <c r="F1989" s="1" t="s">
        <v>5084</v>
      </c>
    </row>
    <row r="1990" spans="1:6" x14ac:dyDescent="0.25">
      <c r="A1990" s="1" t="s">
        <v>5085</v>
      </c>
      <c r="B1990" s="1" t="s">
        <v>3787</v>
      </c>
      <c r="C1990" s="1">
        <v>3</v>
      </c>
      <c r="D1990" s="18" t="s">
        <v>5086</v>
      </c>
      <c r="E1990" s="19">
        <v>4.5300000000000001E-32</v>
      </c>
      <c r="F1990" s="1" t="s">
        <v>5087</v>
      </c>
    </row>
    <row r="1991" spans="1:6" x14ac:dyDescent="0.25">
      <c r="A1991" s="1" t="s">
        <v>5088</v>
      </c>
      <c r="B1991" s="1" t="s">
        <v>3787</v>
      </c>
      <c r="C1991" s="1">
        <v>3</v>
      </c>
      <c r="D1991" s="18" t="s">
        <v>207</v>
      </c>
      <c r="E1991" s="18" t="s">
        <v>207</v>
      </c>
      <c r="F1991" s="1" t="s">
        <v>207</v>
      </c>
    </row>
    <row r="1992" spans="1:6" x14ac:dyDescent="0.25">
      <c r="A1992" s="1" t="s">
        <v>473</v>
      </c>
      <c r="B1992" s="1" t="s">
        <v>3787</v>
      </c>
      <c r="C1992" s="1">
        <v>3</v>
      </c>
      <c r="D1992" s="18" t="s">
        <v>474</v>
      </c>
      <c r="E1992" s="18">
        <v>6.8</v>
      </c>
      <c r="F1992" s="1" t="s">
        <v>475</v>
      </c>
    </row>
    <row r="1993" spans="1:6" x14ac:dyDescent="0.25">
      <c r="A1993" s="1" t="s">
        <v>5089</v>
      </c>
      <c r="B1993" s="1" t="s">
        <v>3859</v>
      </c>
      <c r="C1993" s="1">
        <v>3</v>
      </c>
      <c r="D1993" s="18" t="s">
        <v>5090</v>
      </c>
      <c r="E1993" s="19">
        <v>4.5499999999999999E-51</v>
      </c>
      <c r="F1993" s="1" t="s">
        <v>5091</v>
      </c>
    </row>
    <row r="1994" spans="1:6" x14ac:dyDescent="0.25">
      <c r="A1994" s="1" t="s">
        <v>5092</v>
      </c>
      <c r="B1994" s="1" t="s">
        <v>3787</v>
      </c>
      <c r="C1994" s="1">
        <v>3</v>
      </c>
      <c r="D1994" s="18" t="s">
        <v>5093</v>
      </c>
      <c r="E1994" s="18">
        <v>0.36</v>
      </c>
      <c r="F1994" s="1" t="s">
        <v>5094</v>
      </c>
    </row>
    <row r="1995" spans="1:6" x14ac:dyDescent="0.25">
      <c r="A1995" s="1" t="s">
        <v>5095</v>
      </c>
      <c r="B1995" s="1" t="s">
        <v>3787</v>
      </c>
      <c r="C1995" s="1">
        <v>3</v>
      </c>
      <c r="D1995" s="18" t="s">
        <v>5096</v>
      </c>
      <c r="E1995" s="19">
        <v>2.8100000000000002E-153</v>
      </c>
      <c r="F1995" s="1" t="s">
        <v>5097</v>
      </c>
    </row>
    <row r="1996" spans="1:6" x14ac:dyDescent="0.25">
      <c r="A1996" s="1" t="s">
        <v>5098</v>
      </c>
      <c r="B1996" s="1" t="s">
        <v>3787</v>
      </c>
      <c r="C1996" s="1">
        <v>3</v>
      </c>
      <c r="D1996" s="18" t="s">
        <v>5099</v>
      </c>
      <c r="E1996" s="19">
        <v>8.8200000000000003E-56</v>
      </c>
      <c r="F1996" s="1" t="s">
        <v>5100</v>
      </c>
    </row>
    <row r="1997" spans="1:6" x14ac:dyDescent="0.25">
      <c r="A1997" s="1" t="s">
        <v>5101</v>
      </c>
      <c r="B1997" s="1" t="s">
        <v>3859</v>
      </c>
      <c r="C1997" s="1">
        <v>3</v>
      </c>
      <c r="D1997" s="18" t="s">
        <v>5102</v>
      </c>
      <c r="E1997" s="19">
        <v>3.4499999999999999E-41</v>
      </c>
      <c r="F1997" s="1" t="s">
        <v>5103</v>
      </c>
    </row>
    <row r="1998" spans="1:6" x14ac:dyDescent="0.25">
      <c r="A1998" s="1" t="s">
        <v>5104</v>
      </c>
      <c r="B1998" s="1" t="s">
        <v>3783</v>
      </c>
      <c r="C1998" s="1">
        <v>3</v>
      </c>
      <c r="D1998" s="18" t="s">
        <v>207</v>
      </c>
      <c r="E1998" s="18" t="s">
        <v>207</v>
      </c>
      <c r="F1998" s="1" t="s">
        <v>207</v>
      </c>
    </row>
    <row r="1999" spans="1:6" x14ac:dyDescent="0.25">
      <c r="A1999" s="1" t="s">
        <v>5105</v>
      </c>
      <c r="B1999" s="1" t="s">
        <v>3787</v>
      </c>
      <c r="C1999" s="1">
        <v>3</v>
      </c>
      <c r="D1999" s="18" t="s">
        <v>5106</v>
      </c>
      <c r="E1999" s="19">
        <v>4.6099999999999998E-97</v>
      </c>
      <c r="F1999" s="1" t="s">
        <v>5107</v>
      </c>
    </row>
    <row r="2000" spans="1:6" x14ac:dyDescent="0.25">
      <c r="A2000" s="1" t="s">
        <v>966</v>
      </c>
      <c r="B2000" s="1" t="s">
        <v>5108</v>
      </c>
      <c r="C2000" s="1">
        <v>2</v>
      </c>
      <c r="D2000" s="18" t="s">
        <v>968</v>
      </c>
      <c r="E2000" s="19">
        <v>8.7600000000000006E-12</v>
      </c>
      <c r="F2000" s="1" t="s">
        <v>969</v>
      </c>
    </row>
    <row r="2001" spans="1:6" x14ac:dyDescent="0.25">
      <c r="A2001" s="1" t="s">
        <v>5109</v>
      </c>
      <c r="B2001" s="1" t="s">
        <v>5110</v>
      </c>
      <c r="C2001" s="1">
        <v>2</v>
      </c>
      <c r="D2001" s="18" t="s">
        <v>207</v>
      </c>
      <c r="E2001" s="18" t="s">
        <v>207</v>
      </c>
      <c r="F2001" s="1" t="s">
        <v>207</v>
      </c>
    </row>
    <row r="2002" spans="1:6" x14ac:dyDescent="0.25">
      <c r="A2002" s="1" t="s">
        <v>5111</v>
      </c>
      <c r="B2002" s="1" t="s">
        <v>5112</v>
      </c>
      <c r="C2002" s="1">
        <v>2</v>
      </c>
      <c r="D2002" s="18" t="s">
        <v>5113</v>
      </c>
      <c r="E2002" s="19">
        <v>8.8999999999999996E-128</v>
      </c>
      <c r="F2002" s="1" t="s">
        <v>5114</v>
      </c>
    </row>
    <row r="2003" spans="1:6" x14ac:dyDescent="0.25">
      <c r="A2003" s="1" t="s">
        <v>876</v>
      </c>
      <c r="B2003" s="1" t="s">
        <v>5115</v>
      </c>
      <c r="C2003" s="1">
        <v>2</v>
      </c>
      <c r="D2003" s="18" t="s">
        <v>877</v>
      </c>
      <c r="E2003" s="19">
        <v>8.8700000000000004E-76</v>
      </c>
      <c r="F2003" s="1" t="s">
        <v>878</v>
      </c>
    </row>
    <row r="2004" spans="1:6" x14ac:dyDescent="0.25">
      <c r="A2004" s="1" t="s">
        <v>5116</v>
      </c>
      <c r="B2004" s="1" t="s">
        <v>5117</v>
      </c>
      <c r="C2004" s="1">
        <v>2</v>
      </c>
      <c r="D2004" s="18" t="s">
        <v>5118</v>
      </c>
      <c r="E2004" s="19">
        <v>2.8700000000000001E-28</v>
      </c>
      <c r="F2004" s="1" t="s">
        <v>5119</v>
      </c>
    </row>
    <row r="2005" spans="1:6" x14ac:dyDescent="0.25">
      <c r="A2005" s="1" t="s">
        <v>5120</v>
      </c>
      <c r="B2005" s="1" t="s">
        <v>5121</v>
      </c>
      <c r="C2005" s="1">
        <v>2</v>
      </c>
      <c r="D2005" s="18" t="s">
        <v>5122</v>
      </c>
      <c r="E2005" s="19">
        <v>3.7800000000000002E-41</v>
      </c>
      <c r="F2005" s="1" t="s">
        <v>5123</v>
      </c>
    </row>
    <row r="2006" spans="1:6" x14ac:dyDescent="0.25">
      <c r="A2006" s="1" t="s">
        <v>5124</v>
      </c>
      <c r="B2006" s="1" t="s">
        <v>5117</v>
      </c>
      <c r="C2006" s="1">
        <v>2</v>
      </c>
      <c r="D2006" s="18" t="s">
        <v>207</v>
      </c>
      <c r="E2006" s="18" t="s">
        <v>207</v>
      </c>
      <c r="F2006" s="1" t="s">
        <v>207</v>
      </c>
    </row>
    <row r="2007" spans="1:6" x14ac:dyDescent="0.25">
      <c r="A2007" s="1" t="s">
        <v>5125</v>
      </c>
      <c r="B2007" s="1" t="s">
        <v>5126</v>
      </c>
      <c r="C2007" s="1">
        <v>2</v>
      </c>
      <c r="D2007" s="18" t="s">
        <v>5127</v>
      </c>
      <c r="E2007" s="19">
        <v>5.6899999999999997E-6</v>
      </c>
      <c r="F2007" s="1" t="s">
        <v>5128</v>
      </c>
    </row>
    <row r="2008" spans="1:6" x14ac:dyDescent="0.25">
      <c r="A2008" s="1" t="s">
        <v>5129</v>
      </c>
      <c r="B2008" s="1" t="s">
        <v>5130</v>
      </c>
      <c r="C2008" s="1">
        <v>2</v>
      </c>
      <c r="D2008" s="18" t="s">
        <v>5131</v>
      </c>
      <c r="E2008" s="19">
        <v>3.38E-59</v>
      </c>
      <c r="F2008" s="1" t="s">
        <v>5132</v>
      </c>
    </row>
    <row r="2009" spans="1:6" x14ac:dyDescent="0.25">
      <c r="A2009" s="1" t="s">
        <v>5133</v>
      </c>
      <c r="B2009" s="1" t="s">
        <v>5134</v>
      </c>
      <c r="C2009" s="1">
        <v>2</v>
      </c>
      <c r="D2009" s="18" t="s">
        <v>5135</v>
      </c>
      <c r="E2009" s="19">
        <v>9.9799999999999997E-59</v>
      </c>
      <c r="F2009" s="1" t="s">
        <v>5136</v>
      </c>
    </row>
    <row r="2010" spans="1:6" x14ac:dyDescent="0.25">
      <c r="A2010" s="1" t="s">
        <v>5137</v>
      </c>
      <c r="B2010" s="1" t="s">
        <v>5117</v>
      </c>
      <c r="C2010" s="1">
        <v>2</v>
      </c>
      <c r="D2010" s="18" t="s">
        <v>5138</v>
      </c>
      <c r="E2010" s="18">
        <v>0.49</v>
      </c>
      <c r="F2010" s="1" t="s">
        <v>5139</v>
      </c>
    </row>
    <row r="2011" spans="1:6" x14ac:dyDescent="0.25">
      <c r="A2011" s="1" t="s">
        <v>5140</v>
      </c>
      <c r="B2011" s="1" t="s">
        <v>5117</v>
      </c>
      <c r="C2011" s="1">
        <v>2</v>
      </c>
      <c r="D2011" s="18" t="s">
        <v>1439</v>
      </c>
      <c r="E2011" s="19">
        <v>6.8000000000000001E-23</v>
      </c>
      <c r="F2011" s="1" t="s">
        <v>1440</v>
      </c>
    </row>
    <row r="2012" spans="1:6" x14ac:dyDescent="0.25">
      <c r="A2012" s="1" t="s">
        <v>883</v>
      </c>
      <c r="B2012" s="1" t="s">
        <v>5141</v>
      </c>
      <c r="C2012" s="1">
        <v>2</v>
      </c>
      <c r="D2012" s="18" t="s">
        <v>207</v>
      </c>
      <c r="E2012" s="18" t="s">
        <v>207</v>
      </c>
      <c r="F2012" s="1" t="s">
        <v>207</v>
      </c>
    </row>
    <row r="2013" spans="1:6" x14ac:dyDescent="0.25">
      <c r="A2013" s="1" t="s">
        <v>5142</v>
      </c>
      <c r="B2013" s="1" t="s">
        <v>5117</v>
      </c>
      <c r="C2013" s="1">
        <v>2</v>
      </c>
      <c r="D2013" s="18" t="s">
        <v>4211</v>
      </c>
      <c r="E2013" s="19">
        <v>9.7300000000000002E-76</v>
      </c>
      <c r="F2013" s="1" t="s">
        <v>4212</v>
      </c>
    </row>
    <row r="2014" spans="1:6" x14ac:dyDescent="0.25">
      <c r="A2014" s="1" t="s">
        <v>5143</v>
      </c>
      <c r="B2014" s="1" t="s">
        <v>5112</v>
      </c>
      <c r="C2014" s="1">
        <v>2</v>
      </c>
      <c r="D2014" s="18" t="s">
        <v>5144</v>
      </c>
      <c r="E2014" s="19">
        <v>2.5900000000000001E-49</v>
      </c>
      <c r="F2014" s="1" t="s">
        <v>5145</v>
      </c>
    </row>
    <row r="2015" spans="1:6" x14ac:dyDescent="0.25">
      <c r="A2015" s="1" t="s">
        <v>5146</v>
      </c>
      <c r="B2015" s="1" t="s">
        <v>5147</v>
      </c>
      <c r="C2015" s="1">
        <v>2</v>
      </c>
      <c r="D2015" s="18" t="s">
        <v>5148</v>
      </c>
      <c r="E2015" s="18">
        <v>0.83</v>
      </c>
      <c r="F2015" s="1" t="s">
        <v>5149</v>
      </c>
    </row>
    <row r="2016" spans="1:6" x14ac:dyDescent="0.25">
      <c r="A2016" s="1" t="s">
        <v>5150</v>
      </c>
      <c r="B2016" s="1" t="s">
        <v>5117</v>
      </c>
      <c r="C2016" s="1">
        <v>2</v>
      </c>
      <c r="D2016" s="18" t="s">
        <v>5151</v>
      </c>
      <c r="E2016" s="19">
        <v>1.4300000000000001E-25</v>
      </c>
      <c r="F2016" s="1" t="s">
        <v>1644</v>
      </c>
    </row>
    <row r="2017" spans="1:6" x14ac:dyDescent="0.25">
      <c r="A2017" s="1" t="s">
        <v>5152</v>
      </c>
      <c r="B2017" s="1" t="s">
        <v>5153</v>
      </c>
      <c r="C2017" s="1">
        <v>2</v>
      </c>
      <c r="D2017" s="18" t="s">
        <v>5154</v>
      </c>
      <c r="E2017" s="19">
        <v>5.1300000000000004E-66</v>
      </c>
      <c r="F2017" s="1" t="s">
        <v>5155</v>
      </c>
    </row>
    <row r="2018" spans="1:6" x14ac:dyDescent="0.25">
      <c r="A2018" s="1" t="s">
        <v>5156</v>
      </c>
      <c r="B2018" s="1" t="s">
        <v>5126</v>
      </c>
      <c r="C2018" s="1">
        <v>2</v>
      </c>
      <c r="D2018" s="18" t="s">
        <v>5157</v>
      </c>
      <c r="E2018" s="19">
        <v>1.3400000000000001E-97</v>
      </c>
      <c r="F2018" s="1" t="s">
        <v>5158</v>
      </c>
    </row>
    <row r="2019" spans="1:6" x14ac:dyDescent="0.25">
      <c r="A2019" s="1" t="s">
        <v>5159</v>
      </c>
      <c r="B2019" s="1" t="s">
        <v>5117</v>
      </c>
      <c r="C2019" s="1">
        <v>2</v>
      </c>
      <c r="D2019" s="18" t="s">
        <v>5160</v>
      </c>
      <c r="E2019" s="19">
        <v>4.8899999999999997E-55</v>
      </c>
      <c r="F2019" s="1" t="s">
        <v>5161</v>
      </c>
    </row>
    <row r="2020" spans="1:6" x14ac:dyDescent="0.25">
      <c r="A2020" s="1" t="s">
        <v>5162</v>
      </c>
      <c r="B2020" s="1" t="s">
        <v>5163</v>
      </c>
      <c r="C2020" s="1">
        <v>2</v>
      </c>
      <c r="D2020" s="18" t="s">
        <v>5164</v>
      </c>
      <c r="E2020" s="19">
        <v>1.39E-22</v>
      </c>
      <c r="F2020" s="1" t="s">
        <v>5165</v>
      </c>
    </row>
    <row r="2021" spans="1:6" x14ac:dyDescent="0.25">
      <c r="A2021" s="1" t="s">
        <v>5166</v>
      </c>
      <c r="B2021" s="1" t="s">
        <v>5121</v>
      </c>
      <c r="C2021" s="1">
        <v>2</v>
      </c>
      <c r="D2021" s="18" t="s">
        <v>5167</v>
      </c>
      <c r="E2021" s="18">
        <v>0.11</v>
      </c>
      <c r="F2021" s="1" t="s">
        <v>5168</v>
      </c>
    </row>
    <row r="2022" spans="1:6" x14ac:dyDescent="0.25">
      <c r="A2022" s="1" t="s">
        <v>5169</v>
      </c>
      <c r="B2022" s="1" t="s">
        <v>5117</v>
      </c>
      <c r="C2022" s="1">
        <v>2</v>
      </c>
      <c r="D2022" s="18" t="s">
        <v>5170</v>
      </c>
      <c r="E2022" s="19">
        <v>8.5000000000000001E-35</v>
      </c>
      <c r="F2022" s="1" t="s">
        <v>5171</v>
      </c>
    </row>
    <row r="2023" spans="1:6" x14ac:dyDescent="0.25">
      <c r="A2023" s="1" t="s">
        <v>5172</v>
      </c>
      <c r="B2023" s="1" t="s">
        <v>5130</v>
      </c>
      <c r="C2023" s="1">
        <v>2</v>
      </c>
      <c r="D2023" s="18" t="s">
        <v>5173</v>
      </c>
      <c r="E2023" s="19">
        <v>4.0499999999999997E-43</v>
      </c>
      <c r="F2023" s="1" t="s">
        <v>5174</v>
      </c>
    </row>
    <row r="2024" spans="1:6" x14ac:dyDescent="0.25">
      <c r="A2024" s="1" t="s">
        <v>5175</v>
      </c>
      <c r="B2024" s="1" t="s">
        <v>5117</v>
      </c>
      <c r="C2024" s="1">
        <v>2</v>
      </c>
      <c r="D2024" s="18" t="s">
        <v>207</v>
      </c>
      <c r="E2024" s="18" t="s">
        <v>207</v>
      </c>
      <c r="F2024" s="1" t="s">
        <v>207</v>
      </c>
    </row>
    <row r="2025" spans="1:6" x14ac:dyDescent="0.25">
      <c r="A2025" s="1" t="s">
        <v>5176</v>
      </c>
      <c r="B2025" s="1" t="s">
        <v>5117</v>
      </c>
      <c r="C2025" s="1">
        <v>2</v>
      </c>
      <c r="D2025" s="18" t="s">
        <v>5177</v>
      </c>
      <c r="E2025" s="19">
        <v>5.5700000000000005E-13</v>
      </c>
      <c r="F2025" s="1" t="s">
        <v>1160</v>
      </c>
    </row>
    <row r="2026" spans="1:6" x14ac:dyDescent="0.25">
      <c r="A2026" s="1" t="s">
        <v>743</v>
      </c>
      <c r="B2026" s="1" t="s">
        <v>5178</v>
      </c>
      <c r="C2026" s="1">
        <v>2</v>
      </c>
      <c r="D2026" s="18" t="s">
        <v>207</v>
      </c>
      <c r="E2026" s="18" t="s">
        <v>207</v>
      </c>
      <c r="F2026" s="1" t="s">
        <v>207</v>
      </c>
    </row>
    <row r="2027" spans="1:6" x14ac:dyDescent="0.25">
      <c r="A2027" s="1" t="s">
        <v>5179</v>
      </c>
      <c r="B2027" s="1" t="s">
        <v>5180</v>
      </c>
      <c r="C2027" s="1">
        <v>2</v>
      </c>
      <c r="D2027" s="18" t="s">
        <v>5181</v>
      </c>
      <c r="E2027" s="19">
        <v>3.8799999999999999E-108</v>
      </c>
      <c r="F2027" s="1" t="s">
        <v>5182</v>
      </c>
    </row>
    <row r="2028" spans="1:6" x14ac:dyDescent="0.25">
      <c r="A2028" s="1" t="s">
        <v>5183</v>
      </c>
      <c r="B2028" s="1" t="s">
        <v>5184</v>
      </c>
      <c r="C2028" s="1">
        <v>2</v>
      </c>
      <c r="D2028" s="18" t="s">
        <v>5185</v>
      </c>
      <c r="E2028" s="19">
        <v>2.62E-34</v>
      </c>
      <c r="F2028" s="1" t="s">
        <v>5186</v>
      </c>
    </row>
    <row r="2029" spans="1:6" x14ac:dyDescent="0.25">
      <c r="A2029" s="1" t="s">
        <v>1110</v>
      </c>
      <c r="B2029" s="1" t="s">
        <v>5141</v>
      </c>
      <c r="C2029" s="1">
        <v>2</v>
      </c>
      <c r="D2029" s="18" t="s">
        <v>207</v>
      </c>
      <c r="E2029" s="18" t="s">
        <v>207</v>
      </c>
      <c r="F2029" s="1" t="s">
        <v>207</v>
      </c>
    </row>
    <row r="2030" spans="1:6" x14ac:dyDescent="0.25">
      <c r="A2030" s="1" t="s">
        <v>5187</v>
      </c>
      <c r="B2030" s="1" t="s">
        <v>5188</v>
      </c>
      <c r="C2030" s="1">
        <v>2</v>
      </c>
      <c r="D2030" s="18" t="s">
        <v>5189</v>
      </c>
      <c r="E2030" s="18">
        <v>0.26</v>
      </c>
      <c r="F2030" s="1" t="s">
        <v>5190</v>
      </c>
    </row>
    <row r="2031" spans="1:6" x14ac:dyDescent="0.25">
      <c r="A2031" s="1" t="s">
        <v>5191</v>
      </c>
      <c r="B2031" s="1" t="s">
        <v>5192</v>
      </c>
      <c r="C2031" s="1">
        <v>2</v>
      </c>
      <c r="D2031" s="18" t="s">
        <v>5193</v>
      </c>
      <c r="E2031" s="18">
        <v>0</v>
      </c>
      <c r="F2031" s="1" t="s">
        <v>5194</v>
      </c>
    </row>
    <row r="2032" spans="1:6" x14ac:dyDescent="0.25">
      <c r="A2032" s="1" t="s">
        <v>5195</v>
      </c>
      <c r="B2032" s="1" t="s">
        <v>5117</v>
      </c>
      <c r="C2032" s="1">
        <v>2</v>
      </c>
      <c r="D2032" s="18" t="s">
        <v>5196</v>
      </c>
      <c r="E2032" s="19">
        <v>3.3599999999999999E-62</v>
      </c>
      <c r="F2032" s="1" t="s">
        <v>5197</v>
      </c>
    </row>
    <row r="2033" spans="1:6" x14ac:dyDescent="0.25">
      <c r="A2033" s="1" t="s">
        <v>5198</v>
      </c>
      <c r="B2033" s="1" t="s">
        <v>5112</v>
      </c>
      <c r="C2033" s="1">
        <v>2</v>
      </c>
      <c r="D2033" s="18" t="s">
        <v>5199</v>
      </c>
      <c r="E2033" s="18">
        <v>0</v>
      </c>
      <c r="F2033" s="1" t="s">
        <v>5200</v>
      </c>
    </row>
    <row r="2034" spans="1:6" x14ac:dyDescent="0.25">
      <c r="A2034" s="1" t="s">
        <v>5201</v>
      </c>
      <c r="B2034" s="1" t="s">
        <v>5202</v>
      </c>
      <c r="C2034" s="1">
        <v>2</v>
      </c>
      <c r="D2034" s="18" t="s">
        <v>5203</v>
      </c>
      <c r="E2034" s="19">
        <v>1.54E-30</v>
      </c>
      <c r="F2034" s="1" t="s">
        <v>5204</v>
      </c>
    </row>
    <row r="2035" spans="1:6" x14ac:dyDescent="0.25">
      <c r="A2035" s="1" t="s">
        <v>5205</v>
      </c>
      <c r="B2035" s="1" t="s">
        <v>5206</v>
      </c>
      <c r="C2035" s="1">
        <v>2</v>
      </c>
      <c r="D2035" s="18" t="s">
        <v>5207</v>
      </c>
      <c r="E2035" s="19">
        <v>2.4799999999999999E-29</v>
      </c>
      <c r="F2035" s="1" t="s">
        <v>5208</v>
      </c>
    </row>
    <row r="2036" spans="1:6" x14ac:dyDescent="0.25">
      <c r="A2036" s="1" t="s">
        <v>5209</v>
      </c>
      <c r="B2036" s="1" t="s">
        <v>5210</v>
      </c>
      <c r="C2036" s="1">
        <v>2</v>
      </c>
      <c r="D2036" s="18" t="s">
        <v>207</v>
      </c>
      <c r="E2036" s="18" t="s">
        <v>207</v>
      </c>
      <c r="F2036" s="1" t="s">
        <v>207</v>
      </c>
    </row>
    <row r="2037" spans="1:6" x14ac:dyDescent="0.25">
      <c r="A2037" s="1" t="s">
        <v>5211</v>
      </c>
      <c r="B2037" s="1" t="s">
        <v>5212</v>
      </c>
      <c r="C2037" s="1">
        <v>2</v>
      </c>
      <c r="D2037" s="18" t="s">
        <v>5213</v>
      </c>
      <c r="E2037" s="19">
        <v>1.2799999999999999E-9</v>
      </c>
      <c r="F2037" s="1" t="s">
        <v>5214</v>
      </c>
    </row>
    <row r="2038" spans="1:6" x14ac:dyDescent="0.25">
      <c r="A2038" s="1" t="s">
        <v>5215</v>
      </c>
      <c r="B2038" s="1" t="s">
        <v>5130</v>
      </c>
      <c r="C2038" s="1">
        <v>2</v>
      </c>
      <c r="D2038" s="18" t="s">
        <v>5216</v>
      </c>
      <c r="E2038" s="19">
        <v>1.44E-46</v>
      </c>
      <c r="F2038" s="1" t="s">
        <v>5217</v>
      </c>
    </row>
    <row r="2039" spans="1:6" x14ac:dyDescent="0.25">
      <c r="A2039" s="1" t="s">
        <v>5218</v>
      </c>
      <c r="B2039" s="1" t="s">
        <v>5147</v>
      </c>
      <c r="C2039" s="1">
        <v>2</v>
      </c>
      <c r="D2039" s="18" t="s">
        <v>5219</v>
      </c>
      <c r="E2039" s="19">
        <v>1.49E-145</v>
      </c>
      <c r="F2039" s="1" t="s">
        <v>5220</v>
      </c>
    </row>
    <row r="2040" spans="1:6" x14ac:dyDescent="0.25">
      <c r="A2040" s="1" t="s">
        <v>5221</v>
      </c>
      <c r="B2040" s="1" t="s">
        <v>5117</v>
      </c>
      <c r="C2040" s="1">
        <v>2</v>
      </c>
      <c r="D2040" s="18" t="s">
        <v>5222</v>
      </c>
      <c r="E2040" s="19">
        <v>1.3E-73</v>
      </c>
      <c r="F2040" s="1" t="s">
        <v>5223</v>
      </c>
    </row>
    <row r="2041" spans="1:6" x14ac:dyDescent="0.25">
      <c r="A2041" s="1" t="s">
        <v>5224</v>
      </c>
      <c r="B2041" s="1" t="s">
        <v>5163</v>
      </c>
      <c r="C2041" s="1">
        <v>2</v>
      </c>
      <c r="D2041" s="18" t="s">
        <v>5225</v>
      </c>
      <c r="E2041" s="19">
        <v>1.2000000000000001E-32</v>
      </c>
      <c r="F2041" s="1" t="s">
        <v>5226</v>
      </c>
    </row>
    <row r="2042" spans="1:6" x14ac:dyDescent="0.25">
      <c r="A2042" s="1" t="s">
        <v>5227</v>
      </c>
      <c r="B2042" s="1" t="s">
        <v>5228</v>
      </c>
      <c r="C2042" s="1">
        <v>2</v>
      </c>
      <c r="D2042" s="18" t="s">
        <v>5229</v>
      </c>
      <c r="E2042" s="19">
        <v>6.8999999999999997E-155</v>
      </c>
      <c r="F2042" s="1" t="s">
        <v>5230</v>
      </c>
    </row>
    <row r="2043" spans="1:6" x14ac:dyDescent="0.25">
      <c r="A2043" s="1" t="s">
        <v>5231</v>
      </c>
      <c r="B2043" s="1" t="s">
        <v>5121</v>
      </c>
      <c r="C2043" s="1">
        <v>2</v>
      </c>
      <c r="D2043" s="18" t="s">
        <v>5232</v>
      </c>
      <c r="E2043" s="19">
        <v>2.35E-74</v>
      </c>
      <c r="F2043" s="1" t="s">
        <v>5233</v>
      </c>
    </row>
    <row r="2044" spans="1:6" x14ac:dyDescent="0.25">
      <c r="A2044" s="1" t="s">
        <v>5234</v>
      </c>
      <c r="B2044" s="1" t="s">
        <v>5126</v>
      </c>
      <c r="C2044" s="1">
        <v>2</v>
      </c>
      <c r="D2044" s="18" t="s">
        <v>5235</v>
      </c>
      <c r="E2044" s="19">
        <v>3.45E-138</v>
      </c>
      <c r="F2044" s="1" t="s">
        <v>5236</v>
      </c>
    </row>
    <row r="2045" spans="1:6" x14ac:dyDescent="0.25">
      <c r="A2045" s="1" t="s">
        <v>5237</v>
      </c>
      <c r="B2045" s="1" t="s">
        <v>5117</v>
      </c>
      <c r="C2045" s="1">
        <v>2</v>
      </c>
      <c r="D2045" s="18" t="s">
        <v>5238</v>
      </c>
      <c r="E2045" s="19">
        <v>6.2999999999999994E-36</v>
      </c>
      <c r="F2045" s="1" t="s">
        <v>5239</v>
      </c>
    </row>
    <row r="2046" spans="1:6" x14ac:dyDescent="0.25">
      <c r="A2046" s="1" t="s">
        <v>284</v>
      </c>
      <c r="B2046" s="1" t="s">
        <v>5240</v>
      </c>
      <c r="C2046" s="1">
        <v>2</v>
      </c>
      <c r="D2046" s="18" t="s">
        <v>285</v>
      </c>
      <c r="E2046" s="19">
        <v>2.2599999999999999E-60</v>
      </c>
      <c r="F2046" s="1" t="s">
        <v>286</v>
      </c>
    </row>
    <row r="2047" spans="1:6" x14ac:dyDescent="0.25">
      <c r="A2047" s="1" t="s">
        <v>5241</v>
      </c>
      <c r="B2047" s="1" t="s">
        <v>5121</v>
      </c>
      <c r="C2047" s="1">
        <v>2</v>
      </c>
      <c r="D2047" s="18" t="s">
        <v>5242</v>
      </c>
      <c r="E2047" s="18">
        <v>0.19</v>
      </c>
      <c r="F2047" s="1" t="s">
        <v>5243</v>
      </c>
    </row>
    <row r="2048" spans="1:6" x14ac:dyDescent="0.25">
      <c r="A2048" s="1" t="s">
        <v>5244</v>
      </c>
      <c r="B2048" s="1" t="s">
        <v>5117</v>
      </c>
      <c r="C2048" s="1">
        <v>2</v>
      </c>
      <c r="D2048" s="18" t="s">
        <v>5245</v>
      </c>
      <c r="E2048" s="19">
        <v>4.9100000000000004E-22</v>
      </c>
      <c r="F2048" s="1" t="s">
        <v>5246</v>
      </c>
    </row>
    <row r="2049" spans="1:6" x14ac:dyDescent="0.25">
      <c r="A2049" s="1" t="s">
        <v>5247</v>
      </c>
      <c r="B2049" s="1" t="s">
        <v>5117</v>
      </c>
      <c r="C2049" s="1">
        <v>2</v>
      </c>
      <c r="D2049" s="18" t="s">
        <v>5248</v>
      </c>
      <c r="E2049" s="19">
        <v>1.66E-28</v>
      </c>
      <c r="F2049" s="1" t="s">
        <v>5249</v>
      </c>
    </row>
    <row r="2050" spans="1:6" x14ac:dyDescent="0.25">
      <c r="A2050" s="1" t="s">
        <v>251</v>
      </c>
      <c r="B2050" s="1" t="s">
        <v>5250</v>
      </c>
      <c r="C2050" s="1">
        <v>2</v>
      </c>
      <c r="D2050" s="18" t="s">
        <v>253</v>
      </c>
      <c r="E2050" s="19">
        <v>3.23E-94</v>
      </c>
      <c r="F2050" s="1" t="s">
        <v>254</v>
      </c>
    </row>
    <row r="2051" spans="1:6" x14ac:dyDescent="0.25">
      <c r="A2051" s="1" t="s">
        <v>870</v>
      </c>
      <c r="B2051" s="1" t="s">
        <v>5141</v>
      </c>
      <c r="C2051" s="1">
        <v>2</v>
      </c>
      <c r="D2051" s="18" t="s">
        <v>871</v>
      </c>
      <c r="E2051" s="19">
        <v>1.6600000000000001E-9</v>
      </c>
      <c r="F2051" s="1" t="s">
        <v>872</v>
      </c>
    </row>
    <row r="2052" spans="1:6" x14ac:dyDescent="0.25">
      <c r="A2052" s="1" t="s">
        <v>5251</v>
      </c>
      <c r="B2052" s="1" t="s">
        <v>5117</v>
      </c>
      <c r="C2052" s="1">
        <v>2</v>
      </c>
      <c r="D2052" s="18" t="s">
        <v>5252</v>
      </c>
      <c r="E2052" s="18">
        <v>1.1000000000000001</v>
      </c>
      <c r="F2052" s="1" t="s">
        <v>5253</v>
      </c>
    </row>
    <row r="2053" spans="1:6" x14ac:dyDescent="0.25">
      <c r="A2053" s="1" t="s">
        <v>5254</v>
      </c>
      <c r="B2053" s="1" t="s">
        <v>5117</v>
      </c>
      <c r="C2053" s="1">
        <v>2</v>
      </c>
      <c r="D2053" s="18" t="s">
        <v>207</v>
      </c>
      <c r="E2053" s="18" t="s">
        <v>207</v>
      </c>
      <c r="F2053" s="1" t="s">
        <v>207</v>
      </c>
    </row>
    <row r="2054" spans="1:6" x14ac:dyDescent="0.25">
      <c r="A2054" s="1" t="s">
        <v>383</v>
      </c>
      <c r="B2054" s="1" t="s">
        <v>5255</v>
      </c>
      <c r="C2054" s="1">
        <v>2</v>
      </c>
      <c r="D2054" s="18" t="s">
        <v>207</v>
      </c>
      <c r="E2054" s="18" t="s">
        <v>207</v>
      </c>
      <c r="F2054" s="1" t="s">
        <v>207</v>
      </c>
    </row>
    <row r="2055" spans="1:6" x14ac:dyDescent="0.25">
      <c r="A2055" s="1" t="s">
        <v>5256</v>
      </c>
      <c r="B2055" s="1" t="s">
        <v>5117</v>
      </c>
      <c r="C2055" s="1">
        <v>2</v>
      </c>
      <c r="D2055" s="18" t="s">
        <v>207</v>
      </c>
      <c r="E2055" s="18" t="s">
        <v>207</v>
      </c>
      <c r="F2055" s="1" t="s">
        <v>207</v>
      </c>
    </row>
    <row r="2056" spans="1:6" x14ac:dyDescent="0.25">
      <c r="A2056" s="1" t="s">
        <v>249</v>
      </c>
      <c r="B2056" s="1" t="s">
        <v>5250</v>
      </c>
      <c r="C2056" s="1">
        <v>2</v>
      </c>
      <c r="D2056" s="18" t="s">
        <v>207</v>
      </c>
      <c r="E2056" s="18" t="s">
        <v>207</v>
      </c>
      <c r="F2056" s="1" t="s">
        <v>207</v>
      </c>
    </row>
    <row r="2057" spans="1:6" x14ac:dyDescent="0.25">
      <c r="A2057" s="1" t="s">
        <v>5257</v>
      </c>
      <c r="B2057" s="1" t="s">
        <v>5163</v>
      </c>
      <c r="C2057" s="1">
        <v>2</v>
      </c>
      <c r="D2057" s="18" t="s">
        <v>5258</v>
      </c>
      <c r="E2057" s="19">
        <v>4.9499999999999998E-176</v>
      </c>
      <c r="F2057" s="1" t="s">
        <v>5259</v>
      </c>
    </row>
    <row r="2058" spans="1:6" x14ac:dyDescent="0.25">
      <c r="A2058" s="1" t="s">
        <v>5260</v>
      </c>
      <c r="B2058" s="1" t="s">
        <v>5261</v>
      </c>
      <c r="C2058" s="1">
        <v>2</v>
      </c>
      <c r="D2058" s="18" t="s">
        <v>5262</v>
      </c>
      <c r="E2058" s="19">
        <v>8.0200000000000002E-14</v>
      </c>
      <c r="F2058" s="1" t="s">
        <v>5263</v>
      </c>
    </row>
    <row r="2059" spans="1:6" x14ac:dyDescent="0.25">
      <c r="A2059" s="1" t="s">
        <v>5264</v>
      </c>
      <c r="B2059" s="1" t="s">
        <v>5126</v>
      </c>
      <c r="C2059" s="1">
        <v>2</v>
      </c>
      <c r="D2059" s="18" t="s">
        <v>5265</v>
      </c>
      <c r="E2059" s="19">
        <v>1.31E-33</v>
      </c>
      <c r="F2059" s="1" t="s">
        <v>5266</v>
      </c>
    </row>
    <row r="2060" spans="1:6" x14ac:dyDescent="0.25">
      <c r="A2060" s="1" t="s">
        <v>5267</v>
      </c>
      <c r="B2060" s="1" t="s">
        <v>5240</v>
      </c>
      <c r="C2060" s="1">
        <v>2</v>
      </c>
      <c r="D2060" s="18" t="s">
        <v>5268</v>
      </c>
      <c r="E2060" s="18">
        <v>2.5000000000000001E-2</v>
      </c>
      <c r="F2060" s="1" t="s">
        <v>5269</v>
      </c>
    </row>
    <row r="2061" spans="1:6" x14ac:dyDescent="0.25">
      <c r="A2061" s="1" t="s">
        <v>5270</v>
      </c>
      <c r="B2061" s="1" t="s">
        <v>5126</v>
      </c>
      <c r="C2061" s="1">
        <v>2</v>
      </c>
      <c r="D2061" s="18" t="s">
        <v>5271</v>
      </c>
      <c r="E2061" s="19">
        <v>4.5800000000000002E-22</v>
      </c>
      <c r="F2061" s="1" t="s">
        <v>5272</v>
      </c>
    </row>
    <row r="2062" spans="1:6" x14ac:dyDescent="0.25">
      <c r="A2062" s="1" t="s">
        <v>1064</v>
      </c>
      <c r="B2062" s="1" t="s">
        <v>5273</v>
      </c>
      <c r="C2062" s="1">
        <v>2</v>
      </c>
      <c r="D2062" s="18" t="s">
        <v>1065</v>
      </c>
      <c r="E2062" s="19">
        <v>4.9700000000000001E-63</v>
      </c>
      <c r="F2062" s="1" t="s">
        <v>1066</v>
      </c>
    </row>
    <row r="2063" spans="1:6" x14ac:dyDescent="0.25">
      <c r="A2063" s="1" t="s">
        <v>5274</v>
      </c>
      <c r="B2063" s="1" t="s">
        <v>5275</v>
      </c>
      <c r="C2063" s="1">
        <v>2</v>
      </c>
      <c r="D2063" s="18" t="s">
        <v>207</v>
      </c>
      <c r="E2063" s="18" t="s">
        <v>207</v>
      </c>
      <c r="F2063" s="1" t="s">
        <v>207</v>
      </c>
    </row>
    <row r="2064" spans="1:6" x14ac:dyDescent="0.25">
      <c r="A2064" s="1" t="s">
        <v>5276</v>
      </c>
      <c r="B2064" s="1" t="s">
        <v>5163</v>
      </c>
      <c r="C2064" s="1">
        <v>2</v>
      </c>
      <c r="D2064" s="18" t="s">
        <v>5277</v>
      </c>
      <c r="E2064" s="19">
        <v>6.3999999999999996E-28</v>
      </c>
      <c r="F2064" s="1" t="s">
        <v>5278</v>
      </c>
    </row>
    <row r="2065" spans="1:6" x14ac:dyDescent="0.25">
      <c r="A2065" s="1" t="s">
        <v>5279</v>
      </c>
      <c r="B2065" s="1" t="s">
        <v>5163</v>
      </c>
      <c r="C2065" s="1">
        <v>2</v>
      </c>
      <c r="D2065" s="18" t="s">
        <v>207</v>
      </c>
      <c r="E2065" s="18" t="s">
        <v>207</v>
      </c>
      <c r="F2065" s="1" t="s">
        <v>207</v>
      </c>
    </row>
    <row r="2066" spans="1:6" x14ac:dyDescent="0.25">
      <c r="A2066" s="1" t="s">
        <v>5280</v>
      </c>
      <c r="B2066" s="1" t="s">
        <v>5126</v>
      </c>
      <c r="C2066" s="1">
        <v>2</v>
      </c>
      <c r="D2066" s="18" t="s">
        <v>207</v>
      </c>
      <c r="E2066" s="18" t="s">
        <v>207</v>
      </c>
      <c r="F2066" s="1" t="s">
        <v>207</v>
      </c>
    </row>
    <row r="2067" spans="1:6" x14ac:dyDescent="0.25">
      <c r="A2067" s="1" t="s">
        <v>583</v>
      </c>
      <c r="B2067" s="1" t="s">
        <v>5178</v>
      </c>
      <c r="C2067" s="1">
        <v>2</v>
      </c>
      <c r="D2067" s="18" t="s">
        <v>207</v>
      </c>
      <c r="E2067" s="18" t="s">
        <v>207</v>
      </c>
      <c r="F2067" s="1" t="s">
        <v>207</v>
      </c>
    </row>
    <row r="2068" spans="1:6" x14ac:dyDescent="0.25">
      <c r="A2068" s="1" t="s">
        <v>2936</v>
      </c>
      <c r="B2068" s="1" t="s">
        <v>5112</v>
      </c>
      <c r="C2068" s="1">
        <v>2</v>
      </c>
      <c r="D2068" s="18" t="s">
        <v>2937</v>
      </c>
      <c r="E2068" s="18">
        <v>0</v>
      </c>
      <c r="F2068" s="1" t="s">
        <v>2938</v>
      </c>
    </row>
    <row r="2069" spans="1:6" x14ac:dyDescent="0.25">
      <c r="A2069" s="1" t="s">
        <v>509</v>
      </c>
      <c r="B2069" s="1" t="s">
        <v>5250</v>
      </c>
      <c r="C2069" s="1">
        <v>2</v>
      </c>
      <c r="D2069" s="18" t="s">
        <v>207</v>
      </c>
      <c r="E2069" s="18" t="s">
        <v>207</v>
      </c>
      <c r="F2069" s="1" t="s">
        <v>207</v>
      </c>
    </row>
    <row r="2070" spans="1:6" x14ac:dyDescent="0.25">
      <c r="A2070" s="1" t="s">
        <v>5281</v>
      </c>
      <c r="B2070" s="1" t="s">
        <v>5282</v>
      </c>
      <c r="C2070" s="1">
        <v>2</v>
      </c>
      <c r="D2070" s="18" t="s">
        <v>5283</v>
      </c>
      <c r="E2070" s="19">
        <v>1.1799999999999999E-22</v>
      </c>
      <c r="F2070" s="1" t="s">
        <v>5284</v>
      </c>
    </row>
    <row r="2071" spans="1:6" x14ac:dyDescent="0.25">
      <c r="A2071" s="1" t="s">
        <v>5285</v>
      </c>
      <c r="B2071" s="1" t="s">
        <v>5240</v>
      </c>
      <c r="C2071" s="1">
        <v>2</v>
      </c>
      <c r="D2071" s="18" t="s">
        <v>207</v>
      </c>
      <c r="E2071" s="18" t="s">
        <v>207</v>
      </c>
      <c r="F2071" s="1" t="s">
        <v>207</v>
      </c>
    </row>
    <row r="2072" spans="1:6" x14ac:dyDescent="0.25">
      <c r="A2072" s="1" t="s">
        <v>5286</v>
      </c>
      <c r="B2072" s="1" t="s">
        <v>5228</v>
      </c>
      <c r="C2072" s="1">
        <v>2</v>
      </c>
      <c r="D2072" s="18" t="s">
        <v>5287</v>
      </c>
      <c r="E2072" s="19">
        <v>1.34E-43</v>
      </c>
      <c r="F2072" s="1" t="s">
        <v>5288</v>
      </c>
    </row>
    <row r="2073" spans="1:6" x14ac:dyDescent="0.25">
      <c r="A2073" s="1" t="s">
        <v>5289</v>
      </c>
      <c r="B2073" s="1" t="s">
        <v>5163</v>
      </c>
      <c r="C2073" s="1">
        <v>2</v>
      </c>
      <c r="D2073" s="18" t="s">
        <v>5290</v>
      </c>
      <c r="E2073" s="19">
        <v>8.1799999999999996E-88</v>
      </c>
      <c r="F2073" s="1" t="s">
        <v>5291</v>
      </c>
    </row>
    <row r="2074" spans="1:6" x14ac:dyDescent="0.25">
      <c r="A2074" s="1" t="s">
        <v>5292</v>
      </c>
      <c r="B2074" s="1" t="s">
        <v>5121</v>
      </c>
      <c r="C2074" s="1">
        <v>2</v>
      </c>
      <c r="D2074" s="18" t="s">
        <v>5293</v>
      </c>
      <c r="E2074" s="18">
        <v>2.2000000000000002</v>
      </c>
      <c r="F2074" s="1" t="s">
        <v>5294</v>
      </c>
    </row>
    <row r="2075" spans="1:6" x14ac:dyDescent="0.25">
      <c r="A2075" s="1" t="s">
        <v>1308</v>
      </c>
      <c r="B2075" s="1" t="s">
        <v>5295</v>
      </c>
      <c r="C2075" s="1">
        <v>2</v>
      </c>
      <c r="D2075" s="18" t="s">
        <v>1309</v>
      </c>
      <c r="E2075" s="18">
        <v>0.28000000000000003</v>
      </c>
      <c r="F2075" s="1" t="s">
        <v>1310</v>
      </c>
    </row>
    <row r="2076" spans="1:6" x14ac:dyDescent="0.25">
      <c r="A2076" s="1" t="s">
        <v>5296</v>
      </c>
      <c r="B2076" s="1" t="s">
        <v>5126</v>
      </c>
      <c r="C2076" s="1">
        <v>2</v>
      </c>
      <c r="D2076" s="18" t="s">
        <v>5297</v>
      </c>
      <c r="E2076" s="19">
        <v>1.33E-27</v>
      </c>
      <c r="F2076" s="1" t="s">
        <v>5298</v>
      </c>
    </row>
    <row r="2077" spans="1:6" x14ac:dyDescent="0.25">
      <c r="A2077" s="1" t="s">
        <v>5299</v>
      </c>
      <c r="B2077" s="1" t="s">
        <v>5117</v>
      </c>
      <c r="C2077" s="1">
        <v>2</v>
      </c>
      <c r="D2077" s="18" t="s">
        <v>5300</v>
      </c>
      <c r="E2077" s="19">
        <v>1.1800000000000001E-25</v>
      </c>
      <c r="F2077" s="1" t="s">
        <v>5301</v>
      </c>
    </row>
    <row r="2078" spans="1:6" x14ac:dyDescent="0.25">
      <c r="A2078" s="1" t="s">
        <v>5302</v>
      </c>
      <c r="B2078" s="1" t="s">
        <v>5303</v>
      </c>
      <c r="C2078" s="1">
        <v>2</v>
      </c>
      <c r="D2078" s="18" t="s">
        <v>5304</v>
      </c>
      <c r="E2078" s="19">
        <v>4.4800000000000001E-57</v>
      </c>
      <c r="F2078" s="1" t="s">
        <v>5305</v>
      </c>
    </row>
    <row r="2079" spans="1:6" x14ac:dyDescent="0.25">
      <c r="A2079" s="1" t="s">
        <v>571</v>
      </c>
      <c r="B2079" s="1" t="s">
        <v>5141</v>
      </c>
      <c r="C2079" s="1">
        <v>2</v>
      </c>
      <c r="D2079" s="18" t="s">
        <v>207</v>
      </c>
      <c r="E2079" s="18" t="s">
        <v>207</v>
      </c>
      <c r="F2079" s="1" t="s">
        <v>207</v>
      </c>
    </row>
    <row r="2080" spans="1:6" x14ac:dyDescent="0.25">
      <c r="A2080" s="1" t="s">
        <v>5306</v>
      </c>
      <c r="B2080" s="1" t="s">
        <v>5112</v>
      </c>
      <c r="C2080" s="1">
        <v>2</v>
      </c>
      <c r="D2080" s="18" t="s">
        <v>5307</v>
      </c>
      <c r="E2080" s="19">
        <v>3.65E-94</v>
      </c>
      <c r="F2080" s="1" t="s">
        <v>5308</v>
      </c>
    </row>
    <row r="2081" spans="1:6" x14ac:dyDescent="0.25">
      <c r="A2081" s="1" t="s">
        <v>5309</v>
      </c>
      <c r="B2081" s="1" t="s">
        <v>5117</v>
      </c>
      <c r="C2081" s="1">
        <v>2</v>
      </c>
      <c r="D2081" s="18" t="s">
        <v>5310</v>
      </c>
      <c r="E2081" s="18">
        <v>0.37</v>
      </c>
      <c r="F2081" s="1" t="s">
        <v>5311</v>
      </c>
    </row>
    <row r="2082" spans="1:6" x14ac:dyDescent="0.25">
      <c r="A2082" s="1" t="s">
        <v>5312</v>
      </c>
      <c r="B2082" s="1" t="s">
        <v>5117</v>
      </c>
      <c r="C2082" s="1">
        <v>2</v>
      </c>
      <c r="D2082" s="18" t="s">
        <v>5313</v>
      </c>
      <c r="E2082" s="19">
        <v>1.5300000000000001E-125</v>
      </c>
      <c r="F2082" s="1" t="s">
        <v>5314</v>
      </c>
    </row>
    <row r="2083" spans="1:6" x14ac:dyDescent="0.25">
      <c r="A2083" s="1" t="s">
        <v>5315</v>
      </c>
      <c r="B2083" s="1" t="s">
        <v>5121</v>
      </c>
      <c r="C2083" s="1">
        <v>2</v>
      </c>
      <c r="D2083" s="18" t="s">
        <v>5316</v>
      </c>
      <c r="E2083" s="18">
        <v>0</v>
      </c>
      <c r="F2083" s="1" t="s">
        <v>5317</v>
      </c>
    </row>
    <row r="2084" spans="1:6" x14ac:dyDescent="0.25">
      <c r="A2084" s="1" t="s">
        <v>5318</v>
      </c>
      <c r="B2084" s="1" t="s">
        <v>5112</v>
      </c>
      <c r="C2084" s="1">
        <v>2</v>
      </c>
      <c r="D2084" s="18" t="s">
        <v>5319</v>
      </c>
      <c r="E2084" s="19">
        <v>4.88E-169</v>
      </c>
      <c r="F2084" s="1" t="s">
        <v>5320</v>
      </c>
    </row>
    <row r="2085" spans="1:6" x14ac:dyDescent="0.25">
      <c r="A2085" s="1" t="s">
        <v>5321</v>
      </c>
      <c r="B2085" s="1" t="s">
        <v>5322</v>
      </c>
      <c r="C2085" s="1">
        <v>2</v>
      </c>
      <c r="D2085" s="18" t="s">
        <v>5323</v>
      </c>
      <c r="E2085" s="19">
        <v>1.9200000000000001E-116</v>
      </c>
      <c r="F2085" s="1" t="s">
        <v>5324</v>
      </c>
    </row>
    <row r="2086" spans="1:6" x14ac:dyDescent="0.25">
      <c r="A2086" s="1" t="s">
        <v>444</v>
      </c>
      <c r="B2086" s="1" t="s">
        <v>5250</v>
      </c>
      <c r="C2086" s="1">
        <v>2</v>
      </c>
      <c r="D2086" s="18" t="s">
        <v>207</v>
      </c>
      <c r="E2086" s="18" t="s">
        <v>207</v>
      </c>
      <c r="F2086" s="1" t="s">
        <v>207</v>
      </c>
    </row>
    <row r="2087" spans="1:6" x14ac:dyDescent="0.25">
      <c r="A2087" s="1" t="s">
        <v>5325</v>
      </c>
      <c r="B2087" s="1" t="s">
        <v>5273</v>
      </c>
      <c r="C2087" s="1">
        <v>2</v>
      </c>
      <c r="D2087" s="18" t="s">
        <v>5326</v>
      </c>
      <c r="E2087" s="19">
        <v>3.9199999999999998E-50</v>
      </c>
      <c r="F2087" s="1" t="s">
        <v>5327</v>
      </c>
    </row>
    <row r="2088" spans="1:6" x14ac:dyDescent="0.25">
      <c r="A2088" s="1" t="s">
        <v>5328</v>
      </c>
      <c r="B2088" s="1" t="s">
        <v>5110</v>
      </c>
      <c r="C2088" s="1">
        <v>2</v>
      </c>
      <c r="D2088" s="18" t="s">
        <v>207</v>
      </c>
      <c r="E2088" s="18" t="s">
        <v>207</v>
      </c>
      <c r="F2088" s="1" t="s">
        <v>207</v>
      </c>
    </row>
    <row r="2089" spans="1:6" x14ac:dyDescent="0.25">
      <c r="A2089" s="1" t="s">
        <v>5329</v>
      </c>
      <c r="B2089" s="1" t="s">
        <v>5180</v>
      </c>
      <c r="C2089" s="1">
        <v>2</v>
      </c>
      <c r="D2089" s="18" t="s">
        <v>5330</v>
      </c>
      <c r="E2089" s="19">
        <v>3.2799999999999997E-113</v>
      </c>
      <c r="F2089" s="1" t="s">
        <v>5331</v>
      </c>
    </row>
    <row r="2090" spans="1:6" x14ac:dyDescent="0.25">
      <c r="A2090" s="1" t="s">
        <v>5332</v>
      </c>
      <c r="B2090" s="1" t="s">
        <v>5250</v>
      </c>
      <c r="C2090" s="1">
        <v>2</v>
      </c>
      <c r="D2090" s="18" t="s">
        <v>5333</v>
      </c>
      <c r="E2090" s="19">
        <v>5.7099999999999998E-127</v>
      </c>
      <c r="F2090" s="1" t="s">
        <v>5334</v>
      </c>
    </row>
    <row r="2091" spans="1:6" x14ac:dyDescent="0.25">
      <c r="A2091" s="1" t="s">
        <v>5335</v>
      </c>
      <c r="B2091" s="1" t="s">
        <v>5163</v>
      </c>
      <c r="C2091" s="1">
        <v>2</v>
      </c>
      <c r="D2091" s="18" t="s">
        <v>5336</v>
      </c>
      <c r="E2091" s="19">
        <v>1.1E-41</v>
      </c>
      <c r="F2091" s="1" t="s">
        <v>5337</v>
      </c>
    </row>
    <row r="2092" spans="1:6" x14ac:dyDescent="0.25">
      <c r="A2092" s="1" t="s">
        <v>5338</v>
      </c>
      <c r="B2092" s="1" t="s">
        <v>5117</v>
      </c>
      <c r="C2092" s="1">
        <v>2</v>
      </c>
      <c r="D2092" s="18" t="s">
        <v>5339</v>
      </c>
      <c r="E2092" s="19">
        <v>1.2100000000000001E-6</v>
      </c>
      <c r="F2092" s="1" t="s">
        <v>5340</v>
      </c>
    </row>
    <row r="2093" spans="1:6" x14ac:dyDescent="0.25">
      <c r="A2093" s="1" t="s">
        <v>5341</v>
      </c>
      <c r="B2093" s="1" t="s">
        <v>5342</v>
      </c>
      <c r="C2093" s="1">
        <v>2</v>
      </c>
      <c r="D2093" s="18" t="s">
        <v>5343</v>
      </c>
      <c r="E2093" s="19">
        <v>4.0800000000000002E-69</v>
      </c>
      <c r="F2093" s="1" t="s">
        <v>5344</v>
      </c>
    </row>
    <row r="2094" spans="1:6" x14ac:dyDescent="0.25">
      <c r="A2094" s="1" t="s">
        <v>5345</v>
      </c>
      <c r="B2094" s="1" t="s">
        <v>5117</v>
      </c>
      <c r="C2094" s="1">
        <v>2</v>
      </c>
      <c r="D2094" s="18" t="s">
        <v>5346</v>
      </c>
      <c r="E2094" s="18">
        <v>0</v>
      </c>
      <c r="F2094" s="1" t="s">
        <v>5347</v>
      </c>
    </row>
    <row r="2095" spans="1:6" x14ac:dyDescent="0.25">
      <c r="A2095" s="1" t="s">
        <v>5348</v>
      </c>
      <c r="B2095" s="1" t="s">
        <v>5130</v>
      </c>
      <c r="C2095" s="1">
        <v>2</v>
      </c>
      <c r="D2095" s="18" t="s">
        <v>5349</v>
      </c>
      <c r="E2095" s="19">
        <v>7.7300000000000004E-61</v>
      </c>
      <c r="F2095" s="1" t="s">
        <v>5350</v>
      </c>
    </row>
    <row r="2096" spans="1:6" x14ac:dyDescent="0.25">
      <c r="A2096" s="1" t="s">
        <v>5351</v>
      </c>
      <c r="B2096" s="1" t="s">
        <v>5250</v>
      </c>
      <c r="C2096" s="1">
        <v>2</v>
      </c>
      <c r="D2096" s="18" t="s">
        <v>5177</v>
      </c>
      <c r="E2096" s="19">
        <v>5.0099999999999999E-77</v>
      </c>
      <c r="F2096" s="1" t="s">
        <v>1160</v>
      </c>
    </row>
    <row r="2097" spans="1:6" x14ac:dyDescent="0.25">
      <c r="A2097" s="1" t="s">
        <v>5352</v>
      </c>
      <c r="B2097" s="1" t="s">
        <v>5117</v>
      </c>
      <c r="C2097" s="1">
        <v>2</v>
      </c>
      <c r="D2097" s="18" t="s">
        <v>5353</v>
      </c>
      <c r="E2097" s="19">
        <v>1.2900000000000001E-17</v>
      </c>
      <c r="F2097" s="1" t="s">
        <v>403</v>
      </c>
    </row>
    <row r="2098" spans="1:6" x14ac:dyDescent="0.25">
      <c r="A2098" s="1" t="s">
        <v>5354</v>
      </c>
      <c r="B2098" s="1" t="s">
        <v>5117</v>
      </c>
      <c r="C2098" s="1">
        <v>2</v>
      </c>
      <c r="D2098" s="18" t="s">
        <v>5355</v>
      </c>
      <c r="E2098" s="19">
        <v>8.4000000000000004E-150</v>
      </c>
      <c r="F2098" s="1" t="s">
        <v>5356</v>
      </c>
    </row>
    <row r="2099" spans="1:6" x14ac:dyDescent="0.25">
      <c r="A2099" s="1" t="s">
        <v>5357</v>
      </c>
      <c r="B2099" s="1" t="s">
        <v>5117</v>
      </c>
      <c r="C2099" s="1">
        <v>2</v>
      </c>
      <c r="D2099" s="18" t="s">
        <v>207</v>
      </c>
      <c r="E2099" s="18" t="s">
        <v>207</v>
      </c>
      <c r="F2099" s="1" t="s">
        <v>207</v>
      </c>
    </row>
    <row r="2100" spans="1:6" x14ac:dyDescent="0.25">
      <c r="A2100" s="1" t="s">
        <v>5358</v>
      </c>
      <c r="B2100" s="1" t="s">
        <v>5117</v>
      </c>
      <c r="C2100" s="1">
        <v>2</v>
      </c>
      <c r="D2100" s="18" t="s">
        <v>5359</v>
      </c>
      <c r="E2100" s="19">
        <v>4.87E-50</v>
      </c>
      <c r="F2100" s="1" t="s">
        <v>5360</v>
      </c>
    </row>
    <row r="2101" spans="1:6" x14ac:dyDescent="0.25">
      <c r="A2101" s="1" t="s">
        <v>5361</v>
      </c>
      <c r="B2101" s="1" t="s">
        <v>5362</v>
      </c>
      <c r="C2101" s="1">
        <v>2</v>
      </c>
      <c r="D2101" s="18" t="s">
        <v>5363</v>
      </c>
      <c r="E2101" s="19">
        <v>3.6799999999999999E-67</v>
      </c>
      <c r="F2101" s="1" t="s">
        <v>5364</v>
      </c>
    </row>
    <row r="2102" spans="1:6" x14ac:dyDescent="0.25">
      <c r="A2102" s="1" t="s">
        <v>5365</v>
      </c>
      <c r="B2102" s="1" t="s">
        <v>5117</v>
      </c>
      <c r="C2102" s="1">
        <v>2</v>
      </c>
      <c r="D2102" s="18" t="s">
        <v>5366</v>
      </c>
      <c r="E2102" s="19">
        <v>1.6700000000000001E-8</v>
      </c>
      <c r="F2102" s="1" t="s">
        <v>5367</v>
      </c>
    </row>
    <row r="2103" spans="1:6" x14ac:dyDescent="0.25">
      <c r="A2103" s="1" t="s">
        <v>5368</v>
      </c>
      <c r="B2103" s="1" t="s">
        <v>5126</v>
      </c>
      <c r="C2103" s="1">
        <v>2</v>
      </c>
      <c r="D2103" s="18" t="s">
        <v>207</v>
      </c>
      <c r="E2103" s="18" t="s">
        <v>207</v>
      </c>
      <c r="F2103" s="1" t="s">
        <v>207</v>
      </c>
    </row>
    <row r="2104" spans="1:6" x14ac:dyDescent="0.25">
      <c r="A2104" s="1" t="s">
        <v>5369</v>
      </c>
      <c r="B2104" s="1" t="s">
        <v>5250</v>
      </c>
      <c r="C2104" s="1">
        <v>2</v>
      </c>
      <c r="D2104" s="18" t="s">
        <v>5370</v>
      </c>
      <c r="E2104" s="18">
        <v>0.79</v>
      </c>
      <c r="F2104" s="1" t="s">
        <v>3261</v>
      </c>
    </row>
    <row r="2105" spans="1:6" x14ac:dyDescent="0.25">
      <c r="A2105" s="1" t="s">
        <v>674</v>
      </c>
      <c r="B2105" s="1" t="s">
        <v>5141</v>
      </c>
      <c r="C2105" s="1">
        <v>2</v>
      </c>
      <c r="D2105" s="18" t="s">
        <v>207</v>
      </c>
      <c r="E2105" s="18" t="s">
        <v>207</v>
      </c>
      <c r="F2105" s="1" t="s">
        <v>207</v>
      </c>
    </row>
    <row r="2106" spans="1:6" x14ac:dyDescent="0.25">
      <c r="A2106" s="1" t="s">
        <v>2477</v>
      </c>
      <c r="B2106" s="1" t="s">
        <v>5273</v>
      </c>
      <c r="C2106" s="1">
        <v>2</v>
      </c>
      <c r="D2106" s="18" t="s">
        <v>2478</v>
      </c>
      <c r="E2106" s="19">
        <v>6.3099999999999998E-71</v>
      </c>
      <c r="F2106" s="1" t="s">
        <v>2479</v>
      </c>
    </row>
    <row r="2107" spans="1:6" x14ac:dyDescent="0.25">
      <c r="A2107" s="1" t="s">
        <v>5371</v>
      </c>
      <c r="B2107" s="1" t="s">
        <v>5372</v>
      </c>
      <c r="C2107" s="1">
        <v>2</v>
      </c>
      <c r="D2107" s="18" t="s">
        <v>5373</v>
      </c>
      <c r="E2107" s="19">
        <v>3.3400000000000002E-110</v>
      </c>
      <c r="F2107" s="1" t="s">
        <v>5374</v>
      </c>
    </row>
    <row r="2108" spans="1:6" x14ac:dyDescent="0.25">
      <c r="A2108" s="1" t="s">
        <v>5375</v>
      </c>
      <c r="B2108" s="1" t="s">
        <v>5126</v>
      </c>
      <c r="C2108" s="1">
        <v>2</v>
      </c>
      <c r="D2108" s="18" t="s">
        <v>5376</v>
      </c>
      <c r="E2108" s="19">
        <v>6.1599999999999996E-36</v>
      </c>
      <c r="F2108" s="1" t="s">
        <v>5377</v>
      </c>
    </row>
    <row r="2109" spans="1:6" x14ac:dyDescent="0.25">
      <c r="A2109" s="1" t="s">
        <v>5378</v>
      </c>
      <c r="B2109" s="1" t="s">
        <v>5121</v>
      </c>
      <c r="C2109" s="1">
        <v>2</v>
      </c>
      <c r="D2109" s="18" t="s">
        <v>5379</v>
      </c>
      <c r="E2109" s="19">
        <v>1.71E-15</v>
      </c>
      <c r="F2109" s="1" t="s">
        <v>5380</v>
      </c>
    </row>
    <row r="2110" spans="1:6" x14ac:dyDescent="0.25">
      <c r="A2110" s="1" t="s">
        <v>2898</v>
      </c>
      <c r="B2110" s="1" t="s">
        <v>5112</v>
      </c>
      <c r="C2110" s="1">
        <v>2</v>
      </c>
      <c r="D2110" s="18" t="s">
        <v>2899</v>
      </c>
      <c r="E2110" s="18">
        <v>0</v>
      </c>
      <c r="F2110" s="1" t="s">
        <v>2900</v>
      </c>
    </row>
    <row r="2111" spans="1:6" x14ac:dyDescent="0.25">
      <c r="A2111" s="1" t="s">
        <v>5381</v>
      </c>
      <c r="B2111" s="1" t="s">
        <v>5126</v>
      </c>
      <c r="C2111" s="1">
        <v>2</v>
      </c>
      <c r="D2111" s="18" t="s">
        <v>5382</v>
      </c>
      <c r="E2111" s="19">
        <v>3.97E-89</v>
      </c>
      <c r="F2111" s="1" t="s">
        <v>5383</v>
      </c>
    </row>
    <row r="2112" spans="1:6" x14ac:dyDescent="0.25">
      <c r="A2112" s="1" t="s">
        <v>5384</v>
      </c>
      <c r="B2112" s="1" t="s">
        <v>5250</v>
      </c>
      <c r="C2112" s="1">
        <v>2</v>
      </c>
      <c r="D2112" s="18" t="s">
        <v>5385</v>
      </c>
      <c r="E2112" s="19">
        <v>5.52E-16</v>
      </c>
      <c r="F2112" s="1" t="s">
        <v>5386</v>
      </c>
    </row>
    <row r="2113" spans="1:6" x14ac:dyDescent="0.25">
      <c r="A2113" s="1" t="s">
        <v>5387</v>
      </c>
      <c r="B2113" s="1" t="s">
        <v>5117</v>
      </c>
      <c r="C2113" s="1">
        <v>2</v>
      </c>
      <c r="D2113" s="18" t="s">
        <v>207</v>
      </c>
      <c r="E2113" s="18" t="s">
        <v>207</v>
      </c>
      <c r="F2113" s="1" t="s">
        <v>207</v>
      </c>
    </row>
    <row r="2114" spans="1:6" x14ac:dyDescent="0.25">
      <c r="A2114" s="1" t="s">
        <v>5388</v>
      </c>
      <c r="B2114" s="1" t="s">
        <v>5126</v>
      </c>
      <c r="C2114" s="1">
        <v>2</v>
      </c>
      <c r="D2114" s="18" t="s">
        <v>207</v>
      </c>
      <c r="E2114" s="18" t="s">
        <v>207</v>
      </c>
      <c r="F2114" s="1" t="s">
        <v>207</v>
      </c>
    </row>
    <row r="2115" spans="1:6" x14ac:dyDescent="0.25">
      <c r="A2115" s="1" t="s">
        <v>432</v>
      </c>
      <c r="B2115" s="1" t="s">
        <v>5389</v>
      </c>
      <c r="C2115" s="1">
        <v>2</v>
      </c>
      <c r="D2115" s="18" t="s">
        <v>433</v>
      </c>
      <c r="E2115" s="19">
        <v>2.0699999999999999E-29</v>
      </c>
      <c r="F2115" s="1" t="s">
        <v>434</v>
      </c>
    </row>
    <row r="2116" spans="1:6" x14ac:dyDescent="0.25">
      <c r="A2116" s="1" t="s">
        <v>853</v>
      </c>
      <c r="B2116" s="1" t="s">
        <v>5115</v>
      </c>
      <c r="C2116" s="1">
        <v>2</v>
      </c>
      <c r="D2116" s="18" t="s">
        <v>207</v>
      </c>
      <c r="E2116" s="18" t="s">
        <v>207</v>
      </c>
      <c r="F2116" s="1" t="s">
        <v>207</v>
      </c>
    </row>
    <row r="2117" spans="1:6" x14ac:dyDescent="0.25">
      <c r="A2117" s="1" t="s">
        <v>5390</v>
      </c>
      <c r="B2117" s="1" t="s">
        <v>5117</v>
      </c>
      <c r="C2117" s="1">
        <v>2</v>
      </c>
      <c r="D2117" s="18" t="s">
        <v>5391</v>
      </c>
      <c r="E2117" s="19">
        <v>4.3799999999999998E-69</v>
      </c>
      <c r="F2117" s="1" t="s">
        <v>5392</v>
      </c>
    </row>
    <row r="2118" spans="1:6" x14ac:dyDescent="0.25">
      <c r="A2118" s="1" t="s">
        <v>5393</v>
      </c>
      <c r="B2118" s="1" t="s">
        <v>5117</v>
      </c>
      <c r="C2118" s="1">
        <v>2</v>
      </c>
      <c r="D2118" s="18" t="s">
        <v>5394</v>
      </c>
      <c r="E2118" s="18">
        <v>8.0000000000000002E-3</v>
      </c>
      <c r="F2118" s="1" t="s">
        <v>5395</v>
      </c>
    </row>
    <row r="2119" spans="1:6" x14ac:dyDescent="0.25">
      <c r="A2119" s="1" t="s">
        <v>5396</v>
      </c>
      <c r="B2119" s="1" t="s">
        <v>5117</v>
      </c>
      <c r="C2119" s="1">
        <v>2</v>
      </c>
      <c r="D2119" s="18" t="s">
        <v>207</v>
      </c>
      <c r="E2119" s="18" t="s">
        <v>207</v>
      </c>
      <c r="F2119" s="1" t="s">
        <v>207</v>
      </c>
    </row>
    <row r="2120" spans="1:6" x14ac:dyDescent="0.25">
      <c r="A2120" s="1" t="s">
        <v>5397</v>
      </c>
      <c r="B2120" s="1" t="s">
        <v>5121</v>
      </c>
      <c r="C2120" s="1">
        <v>2</v>
      </c>
      <c r="D2120" s="18" t="s">
        <v>207</v>
      </c>
      <c r="E2120" s="18" t="s">
        <v>207</v>
      </c>
      <c r="F2120" s="1" t="s">
        <v>207</v>
      </c>
    </row>
    <row r="2121" spans="1:6" x14ac:dyDescent="0.25">
      <c r="A2121" s="1" t="s">
        <v>476</v>
      </c>
      <c r="B2121" s="1" t="s">
        <v>5250</v>
      </c>
      <c r="C2121" s="1">
        <v>2</v>
      </c>
      <c r="D2121" s="18" t="s">
        <v>207</v>
      </c>
      <c r="E2121" s="18" t="s">
        <v>207</v>
      </c>
      <c r="F2121" s="1" t="s">
        <v>207</v>
      </c>
    </row>
    <row r="2122" spans="1:6" x14ac:dyDescent="0.25">
      <c r="A2122" s="1" t="s">
        <v>5398</v>
      </c>
      <c r="B2122" s="1" t="s">
        <v>5117</v>
      </c>
      <c r="C2122" s="1">
        <v>2</v>
      </c>
      <c r="D2122" s="18" t="s">
        <v>381</v>
      </c>
      <c r="E2122" s="19">
        <v>3.5000000000000001E-15</v>
      </c>
      <c r="F2122" s="1" t="s">
        <v>382</v>
      </c>
    </row>
    <row r="2123" spans="1:6" x14ac:dyDescent="0.25">
      <c r="A2123" s="1" t="s">
        <v>5399</v>
      </c>
      <c r="B2123" s="1" t="s">
        <v>5117</v>
      </c>
      <c r="C2123" s="1">
        <v>2</v>
      </c>
      <c r="D2123" s="18" t="s">
        <v>5400</v>
      </c>
      <c r="E2123" s="19">
        <v>6.0699999999999998E-12</v>
      </c>
      <c r="F2123" s="1" t="s">
        <v>3135</v>
      </c>
    </row>
    <row r="2124" spans="1:6" x14ac:dyDescent="0.25">
      <c r="A2124" s="1" t="s">
        <v>5401</v>
      </c>
      <c r="B2124" s="1" t="s">
        <v>5163</v>
      </c>
      <c r="C2124" s="1">
        <v>2</v>
      </c>
      <c r="D2124" s="18" t="s">
        <v>207</v>
      </c>
      <c r="E2124" s="18" t="s">
        <v>207</v>
      </c>
      <c r="F2124" s="1" t="s">
        <v>207</v>
      </c>
    </row>
    <row r="2125" spans="1:6" x14ac:dyDescent="0.25">
      <c r="A2125" s="1" t="s">
        <v>5402</v>
      </c>
      <c r="B2125" s="1" t="s">
        <v>5117</v>
      </c>
      <c r="C2125" s="1">
        <v>2</v>
      </c>
      <c r="D2125" s="18" t="s">
        <v>5403</v>
      </c>
      <c r="E2125" s="19">
        <v>1.44E-8</v>
      </c>
      <c r="F2125" s="1" t="s">
        <v>5404</v>
      </c>
    </row>
    <row r="2126" spans="1:6" x14ac:dyDescent="0.25">
      <c r="A2126" s="1" t="s">
        <v>5405</v>
      </c>
      <c r="B2126" s="1" t="s">
        <v>5117</v>
      </c>
      <c r="C2126" s="1">
        <v>2</v>
      </c>
      <c r="D2126" s="18" t="s">
        <v>5406</v>
      </c>
      <c r="E2126" s="19">
        <v>6.8799999999999998E-133</v>
      </c>
      <c r="F2126" s="1" t="s">
        <v>5407</v>
      </c>
    </row>
    <row r="2127" spans="1:6" x14ac:dyDescent="0.25">
      <c r="A2127" s="1" t="s">
        <v>5408</v>
      </c>
      <c r="B2127" s="1" t="s">
        <v>5117</v>
      </c>
      <c r="C2127" s="1">
        <v>2</v>
      </c>
      <c r="D2127" s="18" t="s">
        <v>4551</v>
      </c>
      <c r="E2127" s="19">
        <v>5.7799999999999998E-24</v>
      </c>
      <c r="F2127" s="1" t="s">
        <v>4552</v>
      </c>
    </row>
    <row r="2128" spans="1:6" x14ac:dyDescent="0.25">
      <c r="A2128" s="1" t="s">
        <v>5409</v>
      </c>
      <c r="B2128" s="1" t="s">
        <v>5117</v>
      </c>
      <c r="C2128" s="1">
        <v>2</v>
      </c>
      <c r="D2128" s="18" t="s">
        <v>5410</v>
      </c>
      <c r="E2128" s="19">
        <v>5.8399999999999997E-9</v>
      </c>
      <c r="F2128" s="1" t="s">
        <v>5411</v>
      </c>
    </row>
    <row r="2129" spans="1:6" x14ac:dyDescent="0.25">
      <c r="A2129" s="1" t="s">
        <v>5412</v>
      </c>
      <c r="B2129" s="1" t="s">
        <v>5163</v>
      </c>
      <c r="C2129" s="1">
        <v>2</v>
      </c>
      <c r="D2129" s="18" t="s">
        <v>207</v>
      </c>
      <c r="E2129" s="18" t="s">
        <v>207</v>
      </c>
      <c r="F2129" s="1" t="s">
        <v>207</v>
      </c>
    </row>
    <row r="2130" spans="1:6" x14ac:dyDescent="0.25">
      <c r="A2130" s="1" t="s">
        <v>5413</v>
      </c>
      <c r="B2130" s="1" t="s">
        <v>5130</v>
      </c>
      <c r="C2130" s="1">
        <v>2</v>
      </c>
      <c r="D2130" s="18" t="s">
        <v>5414</v>
      </c>
      <c r="E2130" s="19">
        <v>5.9899999999999997E-49</v>
      </c>
      <c r="F2130" s="1" t="s">
        <v>5415</v>
      </c>
    </row>
    <row r="2131" spans="1:6" x14ac:dyDescent="0.25">
      <c r="A2131" s="1" t="s">
        <v>5416</v>
      </c>
      <c r="B2131" s="1" t="s">
        <v>5121</v>
      </c>
      <c r="C2131" s="1">
        <v>2</v>
      </c>
      <c r="D2131" s="18" t="s">
        <v>207</v>
      </c>
      <c r="E2131" s="18" t="s">
        <v>207</v>
      </c>
      <c r="F2131" s="1" t="s">
        <v>207</v>
      </c>
    </row>
    <row r="2132" spans="1:6" x14ac:dyDescent="0.25">
      <c r="A2132" s="1" t="s">
        <v>5417</v>
      </c>
      <c r="B2132" s="1" t="s">
        <v>5228</v>
      </c>
      <c r="C2132" s="1">
        <v>2</v>
      </c>
      <c r="D2132" s="18" t="s">
        <v>5418</v>
      </c>
      <c r="E2132" s="19">
        <v>8.5400000000000004E-73</v>
      </c>
      <c r="F2132" s="1" t="s">
        <v>5419</v>
      </c>
    </row>
    <row r="2133" spans="1:6" x14ac:dyDescent="0.25">
      <c r="A2133" s="1" t="s">
        <v>5420</v>
      </c>
      <c r="B2133" s="1" t="s">
        <v>5117</v>
      </c>
      <c r="C2133" s="1">
        <v>2</v>
      </c>
      <c r="D2133" s="18" t="s">
        <v>5421</v>
      </c>
      <c r="E2133" s="19">
        <v>5.46E-13</v>
      </c>
      <c r="F2133" s="1" t="s">
        <v>5422</v>
      </c>
    </row>
    <row r="2134" spans="1:6" x14ac:dyDescent="0.25">
      <c r="A2134" s="1" t="s">
        <v>5423</v>
      </c>
      <c r="B2134" s="1" t="s">
        <v>5117</v>
      </c>
      <c r="C2134" s="1">
        <v>2</v>
      </c>
      <c r="D2134" s="18" t="s">
        <v>5424</v>
      </c>
      <c r="E2134" s="18">
        <v>0</v>
      </c>
      <c r="F2134" s="1" t="s">
        <v>5425</v>
      </c>
    </row>
    <row r="2135" spans="1:6" x14ac:dyDescent="0.25">
      <c r="A2135" s="1" t="s">
        <v>5426</v>
      </c>
      <c r="B2135" s="1" t="s">
        <v>5126</v>
      </c>
      <c r="C2135" s="1">
        <v>2</v>
      </c>
      <c r="D2135" s="18" t="s">
        <v>5427</v>
      </c>
      <c r="E2135" s="19">
        <v>2.3300000000000001E-160</v>
      </c>
      <c r="F2135" s="1" t="s">
        <v>5428</v>
      </c>
    </row>
    <row r="2136" spans="1:6" x14ac:dyDescent="0.25">
      <c r="A2136" s="1" t="s">
        <v>5429</v>
      </c>
      <c r="B2136" s="1" t="s">
        <v>5117</v>
      </c>
      <c r="C2136" s="1">
        <v>2</v>
      </c>
      <c r="D2136" s="18" t="s">
        <v>207</v>
      </c>
      <c r="E2136" s="18" t="s">
        <v>207</v>
      </c>
      <c r="F2136" s="1" t="s">
        <v>207</v>
      </c>
    </row>
    <row r="2137" spans="1:6" x14ac:dyDescent="0.25">
      <c r="A2137" s="1" t="s">
        <v>5430</v>
      </c>
      <c r="B2137" s="1" t="s">
        <v>5163</v>
      </c>
      <c r="C2137" s="1">
        <v>2</v>
      </c>
      <c r="D2137" s="18" t="s">
        <v>5431</v>
      </c>
      <c r="E2137" s="19">
        <v>4.6199999999999997E-8</v>
      </c>
      <c r="F2137" s="1" t="s">
        <v>5432</v>
      </c>
    </row>
    <row r="2138" spans="1:6" x14ac:dyDescent="0.25">
      <c r="A2138" s="1" t="s">
        <v>5433</v>
      </c>
      <c r="B2138" s="1" t="s">
        <v>5117</v>
      </c>
      <c r="C2138" s="1">
        <v>2</v>
      </c>
      <c r="D2138" s="18" t="s">
        <v>5434</v>
      </c>
      <c r="E2138" s="19">
        <v>1.5100000000000001E-33</v>
      </c>
      <c r="F2138" s="1" t="s">
        <v>5435</v>
      </c>
    </row>
    <row r="2139" spans="1:6" x14ac:dyDescent="0.25">
      <c r="A2139" s="1" t="s">
        <v>5436</v>
      </c>
      <c r="B2139" s="1" t="s">
        <v>5117</v>
      </c>
      <c r="C2139" s="1">
        <v>2</v>
      </c>
      <c r="D2139" s="18" t="s">
        <v>5437</v>
      </c>
      <c r="E2139" s="19">
        <v>6.6599999999999999E-72</v>
      </c>
      <c r="F2139" s="1" t="s">
        <v>5435</v>
      </c>
    </row>
    <row r="2140" spans="1:6" x14ac:dyDescent="0.25">
      <c r="A2140" s="1" t="s">
        <v>5438</v>
      </c>
      <c r="B2140" s="1" t="s">
        <v>5439</v>
      </c>
      <c r="C2140" s="1">
        <v>2</v>
      </c>
      <c r="D2140" s="18" t="s">
        <v>5440</v>
      </c>
      <c r="E2140" s="19">
        <v>5.0699999999999997E-7</v>
      </c>
      <c r="F2140" s="1" t="s">
        <v>5441</v>
      </c>
    </row>
    <row r="2141" spans="1:6" x14ac:dyDescent="0.25">
      <c r="A2141" s="1" t="s">
        <v>783</v>
      </c>
      <c r="B2141" s="1" t="s">
        <v>5178</v>
      </c>
      <c r="C2141" s="1">
        <v>2</v>
      </c>
      <c r="D2141" s="18" t="s">
        <v>207</v>
      </c>
      <c r="E2141" s="18" t="s">
        <v>207</v>
      </c>
      <c r="F2141" s="1" t="s">
        <v>207</v>
      </c>
    </row>
    <row r="2142" spans="1:6" x14ac:dyDescent="0.25">
      <c r="A2142" s="1" t="s">
        <v>5442</v>
      </c>
      <c r="B2142" s="1" t="s">
        <v>5163</v>
      </c>
      <c r="C2142" s="1">
        <v>2</v>
      </c>
      <c r="D2142" s="18" t="s">
        <v>207</v>
      </c>
      <c r="E2142" s="18" t="s">
        <v>207</v>
      </c>
      <c r="F2142" s="1" t="s">
        <v>207</v>
      </c>
    </row>
    <row r="2143" spans="1:6" x14ac:dyDescent="0.25">
      <c r="A2143" s="1" t="s">
        <v>5443</v>
      </c>
      <c r="B2143" s="1" t="s">
        <v>5121</v>
      </c>
      <c r="C2143" s="1">
        <v>2</v>
      </c>
      <c r="D2143" s="18" t="s">
        <v>5444</v>
      </c>
      <c r="E2143" s="19">
        <v>1.0699999999999999E-33</v>
      </c>
      <c r="F2143" s="1" t="s">
        <v>5445</v>
      </c>
    </row>
    <row r="2144" spans="1:6" x14ac:dyDescent="0.25">
      <c r="A2144" s="1" t="s">
        <v>5446</v>
      </c>
      <c r="B2144" s="1" t="s">
        <v>5108</v>
      </c>
      <c r="C2144" s="1">
        <v>2</v>
      </c>
      <c r="D2144" s="18" t="s">
        <v>5447</v>
      </c>
      <c r="E2144" s="19">
        <v>1.7400000000000001E-163</v>
      </c>
      <c r="F2144" s="1" t="s">
        <v>5448</v>
      </c>
    </row>
    <row r="2145" spans="1:6" x14ac:dyDescent="0.25">
      <c r="A2145" s="1" t="s">
        <v>5449</v>
      </c>
      <c r="B2145" s="1" t="s">
        <v>5117</v>
      </c>
      <c r="C2145" s="1">
        <v>2</v>
      </c>
      <c r="D2145" s="18" t="s">
        <v>207</v>
      </c>
      <c r="E2145" s="18" t="s">
        <v>207</v>
      </c>
      <c r="F2145" s="1" t="s">
        <v>207</v>
      </c>
    </row>
    <row r="2146" spans="1:6" x14ac:dyDescent="0.25">
      <c r="A2146" s="1" t="s">
        <v>5450</v>
      </c>
      <c r="B2146" s="1" t="s">
        <v>5163</v>
      </c>
      <c r="C2146" s="1">
        <v>2</v>
      </c>
      <c r="D2146" s="18" t="s">
        <v>5451</v>
      </c>
      <c r="E2146" s="19">
        <v>4.2000000000000001E-106</v>
      </c>
      <c r="F2146" s="1" t="s">
        <v>5452</v>
      </c>
    </row>
    <row r="2147" spans="1:6" x14ac:dyDescent="0.25">
      <c r="A2147" s="1" t="s">
        <v>5453</v>
      </c>
      <c r="B2147" s="1" t="s">
        <v>5130</v>
      </c>
      <c r="C2147" s="1">
        <v>2</v>
      </c>
      <c r="D2147" s="18" t="s">
        <v>207</v>
      </c>
      <c r="E2147" s="18" t="s">
        <v>207</v>
      </c>
      <c r="F2147" s="1" t="s">
        <v>207</v>
      </c>
    </row>
    <row r="2148" spans="1:6" x14ac:dyDescent="0.25">
      <c r="A2148" s="1" t="s">
        <v>5454</v>
      </c>
      <c r="B2148" s="1" t="s">
        <v>5455</v>
      </c>
      <c r="C2148" s="1">
        <v>2</v>
      </c>
      <c r="D2148" s="18" t="s">
        <v>5456</v>
      </c>
      <c r="E2148" s="19">
        <v>2.7600000000000002E-48</v>
      </c>
      <c r="F2148" s="1" t="s">
        <v>5457</v>
      </c>
    </row>
    <row r="2149" spans="1:6" x14ac:dyDescent="0.25">
      <c r="A2149" s="1" t="s">
        <v>5458</v>
      </c>
      <c r="B2149" s="1" t="s">
        <v>5275</v>
      </c>
      <c r="C2149" s="1">
        <v>2</v>
      </c>
      <c r="D2149" s="18" t="s">
        <v>5459</v>
      </c>
      <c r="E2149" s="19">
        <v>1.5299999999999999E-54</v>
      </c>
      <c r="F2149" s="1" t="s">
        <v>5460</v>
      </c>
    </row>
    <row r="2150" spans="1:6" x14ac:dyDescent="0.25">
      <c r="A2150" s="1" t="s">
        <v>5461</v>
      </c>
      <c r="B2150" s="1" t="s">
        <v>5117</v>
      </c>
      <c r="C2150" s="1">
        <v>2</v>
      </c>
      <c r="D2150" s="18" t="s">
        <v>5462</v>
      </c>
      <c r="E2150" s="19">
        <v>5.4100000000000001E-33</v>
      </c>
      <c r="F2150" s="1" t="s">
        <v>5463</v>
      </c>
    </row>
    <row r="2151" spans="1:6" x14ac:dyDescent="0.25">
      <c r="A2151" s="1" t="s">
        <v>5464</v>
      </c>
      <c r="B2151" s="1" t="s">
        <v>5163</v>
      </c>
      <c r="C2151" s="1">
        <v>2</v>
      </c>
      <c r="D2151" s="18" t="s">
        <v>5465</v>
      </c>
      <c r="E2151" s="19">
        <v>3.0099999999999998E-19</v>
      </c>
      <c r="F2151" s="1" t="s">
        <v>5466</v>
      </c>
    </row>
    <row r="2152" spans="1:6" x14ac:dyDescent="0.25">
      <c r="A2152" s="1" t="s">
        <v>5467</v>
      </c>
      <c r="B2152" s="1" t="s">
        <v>5117</v>
      </c>
      <c r="C2152" s="1">
        <v>2</v>
      </c>
      <c r="D2152" s="18" t="s">
        <v>5468</v>
      </c>
      <c r="E2152" s="19">
        <v>1.8499999999999999E-31</v>
      </c>
      <c r="F2152" s="1" t="s">
        <v>5469</v>
      </c>
    </row>
    <row r="2153" spans="1:6" x14ac:dyDescent="0.25">
      <c r="A2153" s="1" t="s">
        <v>5470</v>
      </c>
      <c r="B2153" s="1" t="s">
        <v>5126</v>
      </c>
      <c r="C2153" s="1">
        <v>2</v>
      </c>
      <c r="D2153" s="18" t="s">
        <v>5471</v>
      </c>
      <c r="E2153" s="19">
        <v>3.8000000000000003E-24</v>
      </c>
      <c r="F2153" s="1" t="s">
        <v>5472</v>
      </c>
    </row>
    <row r="2154" spans="1:6" x14ac:dyDescent="0.25">
      <c r="A2154" s="1" t="s">
        <v>5473</v>
      </c>
      <c r="B2154" s="1" t="s">
        <v>5117</v>
      </c>
      <c r="C2154" s="1">
        <v>2</v>
      </c>
      <c r="D2154" s="18" t="s">
        <v>5474</v>
      </c>
      <c r="E2154" s="19">
        <v>6.9200000000000002E-5</v>
      </c>
      <c r="F2154" s="1" t="s">
        <v>5475</v>
      </c>
    </row>
    <row r="2155" spans="1:6" x14ac:dyDescent="0.25">
      <c r="A2155" s="1" t="s">
        <v>5476</v>
      </c>
      <c r="B2155" s="1" t="s">
        <v>5130</v>
      </c>
      <c r="C2155" s="1">
        <v>2</v>
      </c>
      <c r="D2155" s="18" t="s">
        <v>5477</v>
      </c>
      <c r="E2155" s="19">
        <v>1.4100000000000001E-56</v>
      </c>
      <c r="F2155" s="1" t="s">
        <v>5478</v>
      </c>
    </row>
    <row r="2156" spans="1:6" x14ac:dyDescent="0.25">
      <c r="A2156" s="1" t="s">
        <v>1558</v>
      </c>
      <c r="B2156" s="1" t="s">
        <v>5273</v>
      </c>
      <c r="C2156" s="1">
        <v>2</v>
      </c>
      <c r="D2156" s="18" t="s">
        <v>1559</v>
      </c>
      <c r="E2156" s="19">
        <v>6.6600000000000004E-28</v>
      </c>
      <c r="F2156" s="1" t="s">
        <v>1560</v>
      </c>
    </row>
    <row r="2157" spans="1:6" x14ac:dyDescent="0.25">
      <c r="A2157" s="1" t="s">
        <v>5479</v>
      </c>
      <c r="B2157" s="1" t="s">
        <v>5117</v>
      </c>
      <c r="C2157" s="1">
        <v>2</v>
      </c>
      <c r="D2157" s="18" t="s">
        <v>5480</v>
      </c>
      <c r="E2157" s="19">
        <v>3.2499999999999998E-17</v>
      </c>
      <c r="F2157" s="1" t="s">
        <v>5481</v>
      </c>
    </row>
    <row r="2158" spans="1:6" x14ac:dyDescent="0.25">
      <c r="A2158" s="1" t="s">
        <v>5482</v>
      </c>
      <c r="B2158" s="1" t="s">
        <v>5250</v>
      </c>
      <c r="C2158" s="1">
        <v>2</v>
      </c>
      <c r="D2158" s="18" t="s">
        <v>5483</v>
      </c>
      <c r="E2158" s="19">
        <v>2.8E-125</v>
      </c>
      <c r="F2158" s="1" t="s">
        <v>5484</v>
      </c>
    </row>
    <row r="2159" spans="1:6" x14ac:dyDescent="0.25">
      <c r="A2159" s="1" t="s">
        <v>5485</v>
      </c>
      <c r="B2159" s="1" t="s">
        <v>5486</v>
      </c>
      <c r="C2159" s="1">
        <v>2</v>
      </c>
      <c r="D2159" s="18" t="s">
        <v>5487</v>
      </c>
      <c r="E2159" s="18">
        <v>0</v>
      </c>
      <c r="F2159" s="1" t="s">
        <v>5488</v>
      </c>
    </row>
    <row r="2160" spans="1:6" x14ac:dyDescent="0.25">
      <c r="A2160" s="1" t="s">
        <v>5489</v>
      </c>
      <c r="B2160" s="1" t="s">
        <v>5117</v>
      </c>
      <c r="C2160" s="1">
        <v>2</v>
      </c>
      <c r="D2160" s="18" t="s">
        <v>207</v>
      </c>
      <c r="E2160" s="18" t="s">
        <v>207</v>
      </c>
      <c r="F2160" s="1" t="s">
        <v>207</v>
      </c>
    </row>
    <row r="2161" spans="1:6" x14ac:dyDescent="0.25">
      <c r="A2161" s="1" t="s">
        <v>5490</v>
      </c>
      <c r="B2161" s="1" t="s">
        <v>5163</v>
      </c>
      <c r="C2161" s="1">
        <v>2</v>
      </c>
      <c r="D2161" s="18" t="s">
        <v>5491</v>
      </c>
      <c r="E2161" s="19">
        <v>2.7500000000000001E-167</v>
      </c>
      <c r="F2161" s="1" t="s">
        <v>5492</v>
      </c>
    </row>
    <row r="2162" spans="1:6" x14ac:dyDescent="0.25">
      <c r="A2162" s="1" t="s">
        <v>5493</v>
      </c>
      <c r="B2162" s="1" t="s">
        <v>5126</v>
      </c>
      <c r="C2162" s="1">
        <v>2</v>
      </c>
      <c r="D2162" s="18" t="s">
        <v>5494</v>
      </c>
      <c r="E2162" s="19">
        <v>5.5799999999999999E-139</v>
      </c>
      <c r="F2162" s="1" t="s">
        <v>5495</v>
      </c>
    </row>
    <row r="2163" spans="1:6" x14ac:dyDescent="0.25">
      <c r="A2163" s="1" t="s">
        <v>5496</v>
      </c>
      <c r="B2163" s="1" t="s">
        <v>5210</v>
      </c>
      <c r="C2163" s="1">
        <v>2</v>
      </c>
      <c r="D2163" s="18" t="s">
        <v>5497</v>
      </c>
      <c r="E2163" s="19">
        <v>1.5699999999999999E-69</v>
      </c>
      <c r="F2163" s="1" t="s">
        <v>5498</v>
      </c>
    </row>
    <row r="2164" spans="1:6" x14ac:dyDescent="0.25">
      <c r="A2164" s="1" t="s">
        <v>5499</v>
      </c>
      <c r="B2164" s="1" t="s">
        <v>5117</v>
      </c>
      <c r="C2164" s="1">
        <v>2</v>
      </c>
      <c r="D2164" s="18" t="s">
        <v>5500</v>
      </c>
      <c r="E2164" s="19">
        <v>1.0199999999999999E-13</v>
      </c>
      <c r="F2164" s="1" t="s">
        <v>5501</v>
      </c>
    </row>
    <row r="2165" spans="1:6" x14ac:dyDescent="0.25">
      <c r="A2165" s="1" t="s">
        <v>5502</v>
      </c>
      <c r="B2165" s="1" t="s">
        <v>5250</v>
      </c>
      <c r="C2165" s="1">
        <v>2</v>
      </c>
      <c r="D2165" s="18" t="s">
        <v>5503</v>
      </c>
      <c r="E2165" s="19">
        <v>7.25E-110</v>
      </c>
      <c r="F2165" s="1" t="s">
        <v>5504</v>
      </c>
    </row>
    <row r="2166" spans="1:6" x14ac:dyDescent="0.25">
      <c r="A2166" s="1" t="s">
        <v>5505</v>
      </c>
      <c r="B2166" s="1" t="s">
        <v>5112</v>
      </c>
      <c r="C2166" s="1">
        <v>2</v>
      </c>
      <c r="D2166" s="18" t="s">
        <v>5506</v>
      </c>
      <c r="E2166" s="19">
        <v>1.16E-119</v>
      </c>
      <c r="F2166" s="1" t="s">
        <v>5507</v>
      </c>
    </row>
    <row r="2167" spans="1:6" x14ac:dyDescent="0.25">
      <c r="A2167" s="1" t="s">
        <v>5508</v>
      </c>
      <c r="B2167" s="1" t="s">
        <v>5163</v>
      </c>
      <c r="C2167" s="1">
        <v>2</v>
      </c>
      <c r="D2167" s="18" t="s">
        <v>5509</v>
      </c>
      <c r="E2167" s="19">
        <v>5.5400000000000001E-151</v>
      </c>
      <c r="F2167" s="1" t="s">
        <v>5510</v>
      </c>
    </row>
    <row r="2168" spans="1:6" x14ac:dyDescent="0.25">
      <c r="A2168" s="1" t="s">
        <v>5511</v>
      </c>
      <c r="B2168" s="1" t="s">
        <v>5117</v>
      </c>
      <c r="C2168" s="1">
        <v>2</v>
      </c>
      <c r="D2168" s="18" t="s">
        <v>5512</v>
      </c>
      <c r="E2168" s="19">
        <v>1.09E-10</v>
      </c>
      <c r="F2168" s="1" t="s">
        <v>5513</v>
      </c>
    </row>
    <row r="2169" spans="1:6" x14ac:dyDescent="0.25">
      <c r="A2169" s="1" t="s">
        <v>5514</v>
      </c>
      <c r="B2169" s="1" t="s">
        <v>5184</v>
      </c>
      <c r="C2169" s="1">
        <v>2</v>
      </c>
      <c r="D2169" s="18" t="s">
        <v>5515</v>
      </c>
      <c r="E2169" s="19">
        <v>2.5199999999999999E-41</v>
      </c>
      <c r="F2169" s="1" t="s">
        <v>5516</v>
      </c>
    </row>
    <row r="2170" spans="1:6" x14ac:dyDescent="0.25">
      <c r="A2170" s="1" t="s">
        <v>5517</v>
      </c>
      <c r="B2170" s="1" t="s">
        <v>5117</v>
      </c>
      <c r="C2170" s="1">
        <v>2</v>
      </c>
      <c r="D2170" s="18" t="s">
        <v>5518</v>
      </c>
      <c r="E2170" s="19">
        <v>3.4800000000000002E-82</v>
      </c>
      <c r="F2170" s="1" t="s">
        <v>5519</v>
      </c>
    </row>
    <row r="2171" spans="1:6" x14ac:dyDescent="0.25">
      <c r="A2171" s="1" t="s">
        <v>5520</v>
      </c>
      <c r="B2171" s="1" t="s">
        <v>5521</v>
      </c>
      <c r="C2171" s="1">
        <v>2</v>
      </c>
      <c r="D2171" s="18" t="s">
        <v>5522</v>
      </c>
      <c r="E2171" s="19">
        <v>1.3599999999999999E-87</v>
      </c>
      <c r="F2171" s="1" t="s">
        <v>5523</v>
      </c>
    </row>
    <row r="2172" spans="1:6" x14ac:dyDescent="0.25">
      <c r="A2172" s="1" t="s">
        <v>5524</v>
      </c>
      <c r="B2172" s="1" t="s">
        <v>5163</v>
      </c>
      <c r="C2172" s="1">
        <v>2</v>
      </c>
      <c r="D2172" s="18" t="s">
        <v>207</v>
      </c>
      <c r="E2172" s="18" t="s">
        <v>207</v>
      </c>
      <c r="F2172" s="1" t="s">
        <v>207</v>
      </c>
    </row>
    <row r="2173" spans="1:6" x14ac:dyDescent="0.25">
      <c r="A2173" s="1" t="s">
        <v>5525</v>
      </c>
      <c r="B2173" s="1" t="s">
        <v>5117</v>
      </c>
      <c r="C2173" s="1">
        <v>2</v>
      </c>
      <c r="D2173" s="18" t="s">
        <v>5526</v>
      </c>
      <c r="E2173" s="19">
        <v>5.8599999999999999E-92</v>
      </c>
      <c r="F2173" s="1" t="s">
        <v>5527</v>
      </c>
    </row>
    <row r="2174" spans="1:6" x14ac:dyDescent="0.25">
      <c r="A2174" s="1" t="s">
        <v>1030</v>
      </c>
      <c r="B2174" s="1" t="s">
        <v>5273</v>
      </c>
      <c r="C2174" s="1">
        <v>2</v>
      </c>
      <c r="D2174" s="18" t="s">
        <v>1031</v>
      </c>
      <c r="E2174" s="18">
        <v>0</v>
      </c>
      <c r="F2174" s="1" t="s">
        <v>1032</v>
      </c>
    </row>
    <row r="2175" spans="1:6" x14ac:dyDescent="0.25">
      <c r="A2175" s="1" t="s">
        <v>5528</v>
      </c>
      <c r="B2175" s="1" t="s">
        <v>5117</v>
      </c>
      <c r="C2175" s="1">
        <v>2</v>
      </c>
      <c r="D2175" s="18" t="s">
        <v>5529</v>
      </c>
      <c r="E2175" s="18">
        <v>0</v>
      </c>
      <c r="F2175" s="1" t="s">
        <v>5530</v>
      </c>
    </row>
    <row r="2176" spans="1:6" x14ac:dyDescent="0.25">
      <c r="A2176" s="1" t="s">
        <v>5531</v>
      </c>
      <c r="B2176" s="1" t="s">
        <v>5130</v>
      </c>
      <c r="C2176" s="1">
        <v>2</v>
      </c>
      <c r="D2176" s="18" t="s">
        <v>5532</v>
      </c>
      <c r="E2176" s="19">
        <v>1.7E-63</v>
      </c>
      <c r="F2176" s="1" t="s">
        <v>5533</v>
      </c>
    </row>
    <row r="2177" spans="1:6" x14ac:dyDescent="0.25">
      <c r="A2177" s="1" t="s">
        <v>5534</v>
      </c>
      <c r="B2177" s="1" t="s">
        <v>5117</v>
      </c>
      <c r="C2177" s="1">
        <v>2</v>
      </c>
      <c r="D2177" s="18" t="s">
        <v>5535</v>
      </c>
      <c r="E2177" s="19">
        <v>4.6299999999999997E-34</v>
      </c>
      <c r="F2177" s="1" t="s">
        <v>5536</v>
      </c>
    </row>
    <row r="2178" spans="1:6" x14ac:dyDescent="0.25">
      <c r="A2178" s="1" t="s">
        <v>5537</v>
      </c>
      <c r="B2178" s="1" t="s">
        <v>5538</v>
      </c>
      <c r="C2178" s="1">
        <v>2</v>
      </c>
      <c r="D2178" s="18" t="s">
        <v>207</v>
      </c>
      <c r="E2178" s="18" t="s">
        <v>207</v>
      </c>
      <c r="F2178" s="1" t="s">
        <v>207</v>
      </c>
    </row>
    <row r="2179" spans="1:6" x14ac:dyDescent="0.25">
      <c r="A2179" s="1" t="s">
        <v>5539</v>
      </c>
      <c r="B2179" s="1" t="s">
        <v>5540</v>
      </c>
      <c r="C2179" s="1">
        <v>2</v>
      </c>
      <c r="D2179" s="18" t="s">
        <v>5541</v>
      </c>
      <c r="E2179" s="19">
        <v>2.6899999999999999E-18</v>
      </c>
      <c r="F2179" s="1" t="s">
        <v>5542</v>
      </c>
    </row>
    <row r="2180" spans="1:6" x14ac:dyDescent="0.25">
      <c r="A2180" s="1" t="s">
        <v>5543</v>
      </c>
      <c r="B2180" s="1" t="s">
        <v>5544</v>
      </c>
      <c r="C2180" s="1">
        <v>2</v>
      </c>
      <c r="D2180" s="18" t="s">
        <v>5545</v>
      </c>
      <c r="E2180" s="19">
        <v>2.8800000000000001E-14</v>
      </c>
      <c r="F2180" s="1" t="s">
        <v>5546</v>
      </c>
    </row>
    <row r="2181" spans="1:6" x14ac:dyDescent="0.25">
      <c r="A2181" s="1" t="s">
        <v>5547</v>
      </c>
      <c r="B2181" s="1" t="s">
        <v>5163</v>
      </c>
      <c r="C2181" s="1">
        <v>2</v>
      </c>
      <c r="D2181" s="18" t="s">
        <v>5018</v>
      </c>
      <c r="E2181" s="19">
        <v>1.98E-40</v>
      </c>
      <c r="F2181" s="1" t="s">
        <v>5019</v>
      </c>
    </row>
    <row r="2182" spans="1:6" x14ac:dyDescent="0.25">
      <c r="A2182" s="1" t="s">
        <v>5548</v>
      </c>
      <c r="B2182" s="1" t="s">
        <v>5163</v>
      </c>
      <c r="C2182" s="1">
        <v>2</v>
      </c>
      <c r="D2182" s="18" t="s">
        <v>381</v>
      </c>
      <c r="E2182" s="19">
        <v>3.4400000000000001E-41</v>
      </c>
      <c r="F2182" s="1" t="s">
        <v>382</v>
      </c>
    </row>
    <row r="2183" spans="1:6" x14ac:dyDescent="0.25">
      <c r="A2183" s="1" t="s">
        <v>5549</v>
      </c>
      <c r="B2183" s="1" t="s">
        <v>5117</v>
      </c>
      <c r="C2183" s="1">
        <v>2</v>
      </c>
      <c r="D2183" s="18" t="s">
        <v>5550</v>
      </c>
      <c r="E2183" s="18">
        <v>0</v>
      </c>
      <c r="F2183" s="1" t="s">
        <v>5551</v>
      </c>
    </row>
    <row r="2184" spans="1:6" x14ac:dyDescent="0.25">
      <c r="A2184" s="1" t="s">
        <v>5552</v>
      </c>
      <c r="B2184" s="1" t="s">
        <v>5538</v>
      </c>
      <c r="C2184" s="1">
        <v>2</v>
      </c>
      <c r="D2184" s="18" t="s">
        <v>5553</v>
      </c>
      <c r="E2184" s="19">
        <v>6.8400000000000001E-106</v>
      </c>
      <c r="F2184" s="1" t="s">
        <v>5554</v>
      </c>
    </row>
    <row r="2185" spans="1:6" x14ac:dyDescent="0.25">
      <c r="A2185" s="1" t="s">
        <v>5555</v>
      </c>
      <c r="B2185" s="1" t="s">
        <v>5117</v>
      </c>
      <c r="C2185" s="1">
        <v>2</v>
      </c>
      <c r="D2185" s="18" t="s">
        <v>5556</v>
      </c>
      <c r="E2185" s="18">
        <v>8.5000000000000006E-2</v>
      </c>
      <c r="F2185" s="1" t="s">
        <v>5557</v>
      </c>
    </row>
    <row r="2186" spans="1:6" x14ac:dyDescent="0.25">
      <c r="A2186" s="1" t="s">
        <v>5558</v>
      </c>
      <c r="B2186" s="1" t="s">
        <v>5117</v>
      </c>
      <c r="C2186" s="1">
        <v>2</v>
      </c>
      <c r="D2186" s="18" t="s">
        <v>5559</v>
      </c>
      <c r="E2186" s="19">
        <v>5.6100000000000003E-55</v>
      </c>
      <c r="F2186" s="1" t="s">
        <v>5560</v>
      </c>
    </row>
    <row r="2187" spans="1:6" x14ac:dyDescent="0.25">
      <c r="A2187" s="1" t="s">
        <v>5561</v>
      </c>
      <c r="B2187" s="1" t="s">
        <v>5163</v>
      </c>
      <c r="C2187" s="1">
        <v>2</v>
      </c>
      <c r="D2187" s="18" t="s">
        <v>5562</v>
      </c>
      <c r="E2187" s="19">
        <v>1.13E-71</v>
      </c>
      <c r="F2187" s="1" t="s">
        <v>5563</v>
      </c>
    </row>
    <row r="2188" spans="1:6" x14ac:dyDescent="0.25">
      <c r="A2188" s="1" t="s">
        <v>5564</v>
      </c>
      <c r="B2188" s="1" t="s">
        <v>5117</v>
      </c>
      <c r="C2188" s="1">
        <v>2</v>
      </c>
      <c r="D2188" s="18" t="s">
        <v>5565</v>
      </c>
      <c r="E2188" s="18">
        <v>0</v>
      </c>
      <c r="F2188" s="1" t="s">
        <v>4875</v>
      </c>
    </row>
    <row r="2189" spans="1:6" x14ac:dyDescent="0.25">
      <c r="A2189" s="1" t="s">
        <v>5566</v>
      </c>
      <c r="B2189" s="1" t="s">
        <v>5117</v>
      </c>
      <c r="C2189" s="1">
        <v>2</v>
      </c>
      <c r="D2189" s="18" t="s">
        <v>5567</v>
      </c>
      <c r="E2189" s="19">
        <v>2.0500000000000001E-41</v>
      </c>
      <c r="F2189" s="1" t="s">
        <v>5568</v>
      </c>
    </row>
    <row r="2190" spans="1:6" x14ac:dyDescent="0.25">
      <c r="A2190" s="1" t="s">
        <v>5569</v>
      </c>
      <c r="B2190" s="1" t="s">
        <v>5163</v>
      </c>
      <c r="C2190" s="1">
        <v>2</v>
      </c>
      <c r="D2190" s="18" t="s">
        <v>5570</v>
      </c>
      <c r="E2190" s="19">
        <v>8.83E-164</v>
      </c>
      <c r="F2190" s="1" t="s">
        <v>5571</v>
      </c>
    </row>
    <row r="2191" spans="1:6" x14ac:dyDescent="0.25">
      <c r="A2191" s="1" t="s">
        <v>5572</v>
      </c>
      <c r="B2191" s="1" t="s">
        <v>5117</v>
      </c>
      <c r="C2191" s="1">
        <v>2</v>
      </c>
      <c r="D2191" s="18" t="s">
        <v>5545</v>
      </c>
      <c r="E2191" s="19">
        <v>2.2299999999999999E-153</v>
      </c>
      <c r="F2191" s="1" t="s">
        <v>5546</v>
      </c>
    </row>
    <row r="2192" spans="1:6" x14ac:dyDescent="0.25">
      <c r="A2192" s="1" t="s">
        <v>5573</v>
      </c>
      <c r="B2192" s="1" t="s">
        <v>5250</v>
      </c>
      <c r="C2192" s="1">
        <v>2</v>
      </c>
      <c r="D2192" s="18" t="s">
        <v>5574</v>
      </c>
      <c r="E2192" s="19">
        <v>5.3699999999999995E-88</v>
      </c>
      <c r="F2192" s="1" t="s">
        <v>5575</v>
      </c>
    </row>
    <row r="2193" spans="1:6" x14ac:dyDescent="0.25">
      <c r="A2193" s="1" t="s">
        <v>5576</v>
      </c>
      <c r="B2193" s="1" t="s">
        <v>5117</v>
      </c>
      <c r="C2193" s="1">
        <v>2</v>
      </c>
      <c r="D2193" s="18" t="s">
        <v>5577</v>
      </c>
      <c r="E2193" s="19">
        <v>2.8600000000000001E-34</v>
      </c>
      <c r="F2193" s="1" t="s">
        <v>5578</v>
      </c>
    </row>
    <row r="2194" spans="1:6" x14ac:dyDescent="0.25">
      <c r="A2194" s="1" t="s">
        <v>5579</v>
      </c>
      <c r="B2194" s="1" t="s">
        <v>5163</v>
      </c>
      <c r="C2194" s="1">
        <v>2</v>
      </c>
      <c r="D2194" s="18" t="s">
        <v>207</v>
      </c>
      <c r="E2194" s="18" t="s">
        <v>207</v>
      </c>
      <c r="F2194" s="1" t="s">
        <v>207</v>
      </c>
    </row>
    <row r="2195" spans="1:6" x14ac:dyDescent="0.25">
      <c r="A2195" s="1" t="s">
        <v>5580</v>
      </c>
      <c r="B2195" s="1" t="s">
        <v>5117</v>
      </c>
      <c r="C2195" s="1">
        <v>2</v>
      </c>
      <c r="D2195" s="18" t="s">
        <v>5581</v>
      </c>
      <c r="E2195" s="19">
        <v>8.1700000000000008E-68</v>
      </c>
      <c r="F2195" s="1" t="s">
        <v>5582</v>
      </c>
    </row>
    <row r="2196" spans="1:6" x14ac:dyDescent="0.25">
      <c r="A2196" s="1" t="s">
        <v>5583</v>
      </c>
      <c r="B2196" s="1" t="s">
        <v>5250</v>
      </c>
      <c r="C2196" s="1">
        <v>2</v>
      </c>
      <c r="D2196" s="18" t="s">
        <v>5584</v>
      </c>
      <c r="E2196" s="19">
        <v>3.9399999999999999E-50</v>
      </c>
      <c r="F2196" s="1" t="s">
        <v>5585</v>
      </c>
    </row>
    <row r="2197" spans="1:6" x14ac:dyDescent="0.25">
      <c r="A2197" s="1" t="s">
        <v>5586</v>
      </c>
      <c r="B2197" s="1" t="s">
        <v>5117</v>
      </c>
      <c r="C2197" s="1">
        <v>2</v>
      </c>
      <c r="D2197" s="18" t="s">
        <v>5587</v>
      </c>
      <c r="E2197" s="18">
        <v>0.4</v>
      </c>
      <c r="F2197" s="1" t="s">
        <v>5588</v>
      </c>
    </row>
    <row r="2198" spans="1:6" x14ac:dyDescent="0.25">
      <c r="A2198" s="1" t="s">
        <v>5589</v>
      </c>
      <c r="B2198" s="1" t="s">
        <v>5250</v>
      </c>
      <c r="C2198" s="1">
        <v>2</v>
      </c>
      <c r="D2198" s="18" t="s">
        <v>5590</v>
      </c>
      <c r="E2198" s="19">
        <v>5.22E-18</v>
      </c>
      <c r="F2198" s="1" t="s">
        <v>5591</v>
      </c>
    </row>
    <row r="2199" spans="1:6" x14ac:dyDescent="0.25">
      <c r="A2199" s="1" t="s">
        <v>5592</v>
      </c>
      <c r="B2199" s="1" t="s">
        <v>5117</v>
      </c>
      <c r="C2199" s="1">
        <v>2</v>
      </c>
      <c r="D2199" s="18" t="s">
        <v>5593</v>
      </c>
      <c r="E2199" s="19">
        <v>1.11E-36</v>
      </c>
      <c r="F2199" s="1" t="s">
        <v>5594</v>
      </c>
    </row>
    <row r="2200" spans="1:6" x14ac:dyDescent="0.25">
      <c r="A2200" s="1" t="s">
        <v>388</v>
      </c>
      <c r="B2200" s="1" t="s">
        <v>5250</v>
      </c>
      <c r="C2200" s="1">
        <v>2</v>
      </c>
      <c r="D2200" s="18" t="s">
        <v>207</v>
      </c>
      <c r="E2200" s="18" t="s">
        <v>207</v>
      </c>
      <c r="F2200" s="1" t="s">
        <v>207</v>
      </c>
    </row>
    <row r="2201" spans="1:6" x14ac:dyDescent="0.25">
      <c r="A2201" s="1" t="s">
        <v>2219</v>
      </c>
      <c r="B2201" s="1" t="s">
        <v>5273</v>
      </c>
      <c r="C2201" s="1">
        <v>2</v>
      </c>
      <c r="D2201" s="18" t="s">
        <v>2220</v>
      </c>
      <c r="E2201" s="19">
        <v>1.5599999999999999E-68</v>
      </c>
      <c r="F2201" s="1" t="s">
        <v>2221</v>
      </c>
    </row>
    <row r="2202" spans="1:6" x14ac:dyDescent="0.25">
      <c r="A2202" s="1" t="s">
        <v>5595</v>
      </c>
      <c r="B2202" s="1" t="s">
        <v>5117</v>
      </c>
      <c r="C2202" s="1">
        <v>2</v>
      </c>
      <c r="D2202" s="18" t="s">
        <v>207</v>
      </c>
      <c r="E2202" s="18" t="s">
        <v>207</v>
      </c>
      <c r="F2202" s="1" t="s">
        <v>207</v>
      </c>
    </row>
    <row r="2203" spans="1:6" x14ac:dyDescent="0.25">
      <c r="A2203" s="1" t="s">
        <v>5596</v>
      </c>
      <c r="B2203" s="1" t="s">
        <v>5108</v>
      </c>
      <c r="C2203" s="1">
        <v>2</v>
      </c>
      <c r="D2203" s="18" t="s">
        <v>5597</v>
      </c>
      <c r="E2203" s="19">
        <v>2.37E-137</v>
      </c>
      <c r="F2203" s="1" t="s">
        <v>5598</v>
      </c>
    </row>
    <row r="2204" spans="1:6" x14ac:dyDescent="0.25">
      <c r="A2204" s="1" t="s">
        <v>5599</v>
      </c>
      <c r="B2204" s="1" t="s">
        <v>5163</v>
      </c>
      <c r="C2204" s="1">
        <v>2</v>
      </c>
      <c r="D2204" s="18" t="s">
        <v>5600</v>
      </c>
      <c r="E2204" s="19">
        <v>1.3900000000000002E-17</v>
      </c>
      <c r="F2204" s="1" t="s">
        <v>5601</v>
      </c>
    </row>
    <row r="2205" spans="1:6" x14ac:dyDescent="0.25">
      <c r="A2205" s="1" t="s">
        <v>5602</v>
      </c>
      <c r="B2205" s="1" t="s">
        <v>5112</v>
      </c>
      <c r="C2205" s="1">
        <v>2</v>
      </c>
      <c r="D2205" s="18" t="s">
        <v>5603</v>
      </c>
      <c r="E2205" s="19">
        <v>1.9400000000000001E-176</v>
      </c>
      <c r="F2205" s="1" t="s">
        <v>5604</v>
      </c>
    </row>
    <row r="2206" spans="1:6" x14ac:dyDescent="0.25">
      <c r="A2206" s="1" t="s">
        <v>5605</v>
      </c>
      <c r="B2206" s="1" t="s">
        <v>5250</v>
      </c>
      <c r="C2206" s="1">
        <v>2</v>
      </c>
      <c r="D2206" s="18" t="s">
        <v>5606</v>
      </c>
      <c r="E2206" s="19">
        <v>2.85E-84</v>
      </c>
      <c r="F2206" s="1" t="s">
        <v>5607</v>
      </c>
    </row>
    <row r="2207" spans="1:6" x14ac:dyDescent="0.25">
      <c r="A2207" s="1" t="s">
        <v>5608</v>
      </c>
      <c r="B2207" s="1" t="s">
        <v>5147</v>
      </c>
      <c r="C2207" s="1">
        <v>2</v>
      </c>
      <c r="D2207" s="18" t="s">
        <v>5609</v>
      </c>
      <c r="E2207" s="19">
        <v>6.5200000000000005E-11</v>
      </c>
      <c r="F2207" s="1" t="s">
        <v>1875</v>
      </c>
    </row>
    <row r="2208" spans="1:6" x14ac:dyDescent="0.25">
      <c r="A2208" s="1" t="s">
        <v>5610</v>
      </c>
      <c r="B2208" s="1" t="s">
        <v>5611</v>
      </c>
      <c r="C2208" s="1">
        <v>2</v>
      </c>
      <c r="D2208" s="18" t="s">
        <v>5612</v>
      </c>
      <c r="E2208" s="19">
        <v>9.5400000000000005E-45</v>
      </c>
      <c r="F2208" s="1" t="s">
        <v>5613</v>
      </c>
    </row>
    <row r="2209" spans="1:6" x14ac:dyDescent="0.25">
      <c r="A2209" s="1" t="s">
        <v>5614</v>
      </c>
      <c r="B2209" s="1" t="s">
        <v>5615</v>
      </c>
      <c r="C2209" s="1">
        <v>2</v>
      </c>
      <c r="D2209" s="18" t="s">
        <v>5616</v>
      </c>
      <c r="E2209" s="19">
        <v>3.9900000000000001E-30</v>
      </c>
      <c r="F2209" s="1" t="s">
        <v>5617</v>
      </c>
    </row>
    <row r="2210" spans="1:6" x14ac:dyDescent="0.25">
      <c r="A2210" s="1" t="s">
        <v>5618</v>
      </c>
      <c r="B2210" s="1" t="s">
        <v>5117</v>
      </c>
      <c r="C2210" s="1">
        <v>2</v>
      </c>
      <c r="D2210" s="18" t="s">
        <v>5619</v>
      </c>
      <c r="E2210" s="19">
        <v>6.6600000000000001E-120</v>
      </c>
      <c r="F2210" s="1" t="s">
        <v>5620</v>
      </c>
    </row>
    <row r="2211" spans="1:6" x14ac:dyDescent="0.25">
      <c r="A2211" s="1" t="s">
        <v>5621</v>
      </c>
      <c r="B2211" s="1" t="s">
        <v>5212</v>
      </c>
      <c r="C2211" s="1">
        <v>2</v>
      </c>
      <c r="D2211" s="18" t="s">
        <v>207</v>
      </c>
      <c r="E2211" s="18" t="s">
        <v>207</v>
      </c>
      <c r="F2211" s="1" t="s">
        <v>207</v>
      </c>
    </row>
    <row r="2212" spans="1:6" x14ac:dyDescent="0.25">
      <c r="A2212" s="1" t="s">
        <v>5622</v>
      </c>
      <c r="B2212" s="1" t="s">
        <v>5153</v>
      </c>
      <c r="C2212" s="1">
        <v>2</v>
      </c>
      <c r="D2212" s="18" t="s">
        <v>207</v>
      </c>
      <c r="E2212" s="18" t="s">
        <v>207</v>
      </c>
      <c r="F2212" s="1" t="s">
        <v>207</v>
      </c>
    </row>
    <row r="2213" spans="1:6" x14ac:dyDescent="0.25">
      <c r="A2213" s="1" t="s">
        <v>5623</v>
      </c>
      <c r="B2213" s="1" t="s">
        <v>5240</v>
      </c>
      <c r="C2213" s="1">
        <v>2</v>
      </c>
      <c r="D2213" s="18" t="s">
        <v>5624</v>
      </c>
      <c r="E2213" s="19">
        <v>6.4499999999999998E-55</v>
      </c>
      <c r="F2213" s="1" t="s">
        <v>5625</v>
      </c>
    </row>
    <row r="2214" spans="1:6" x14ac:dyDescent="0.25">
      <c r="A2214" s="1" t="s">
        <v>5626</v>
      </c>
      <c r="B2214" s="1" t="s">
        <v>5117</v>
      </c>
      <c r="C2214" s="1">
        <v>2</v>
      </c>
      <c r="D2214" s="18" t="s">
        <v>207</v>
      </c>
      <c r="E2214" s="18" t="s">
        <v>207</v>
      </c>
      <c r="F2214" s="1" t="s">
        <v>207</v>
      </c>
    </row>
    <row r="2215" spans="1:6" x14ac:dyDescent="0.25">
      <c r="A2215" s="1" t="s">
        <v>635</v>
      </c>
      <c r="B2215" s="1" t="s">
        <v>5178</v>
      </c>
      <c r="C2215" s="1">
        <v>2</v>
      </c>
      <c r="D2215" s="18" t="s">
        <v>636</v>
      </c>
      <c r="E2215" s="19">
        <v>5.15E-34</v>
      </c>
      <c r="F2215" s="1" t="s">
        <v>637</v>
      </c>
    </row>
    <row r="2216" spans="1:6" x14ac:dyDescent="0.25">
      <c r="A2216" s="1" t="s">
        <v>2759</v>
      </c>
      <c r="B2216" s="1" t="s">
        <v>5112</v>
      </c>
      <c r="C2216" s="1">
        <v>2</v>
      </c>
      <c r="D2216" s="18" t="s">
        <v>2760</v>
      </c>
      <c r="E2216" s="19">
        <v>1.8099999999999998E-136</v>
      </c>
      <c r="F2216" s="1" t="s">
        <v>2761</v>
      </c>
    </row>
    <row r="2217" spans="1:6" x14ac:dyDescent="0.25">
      <c r="A2217" s="1" t="s">
        <v>5627</v>
      </c>
      <c r="B2217" s="1" t="s">
        <v>5250</v>
      </c>
      <c r="C2217" s="1">
        <v>2</v>
      </c>
      <c r="D2217" s="18" t="s">
        <v>207</v>
      </c>
      <c r="E2217" s="18" t="s">
        <v>207</v>
      </c>
      <c r="F2217" s="1" t="s">
        <v>207</v>
      </c>
    </row>
    <row r="2218" spans="1:6" x14ac:dyDescent="0.25">
      <c r="A2218" s="1" t="s">
        <v>5628</v>
      </c>
      <c r="B2218" s="1" t="s">
        <v>5117</v>
      </c>
      <c r="C2218" s="1">
        <v>2</v>
      </c>
      <c r="D2218" s="18" t="s">
        <v>5629</v>
      </c>
      <c r="E2218" s="19">
        <v>1.1700000000000001E-36</v>
      </c>
      <c r="F2218" s="1" t="s">
        <v>5630</v>
      </c>
    </row>
    <row r="2219" spans="1:6" x14ac:dyDescent="0.25">
      <c r="A2219" s="1" t="s">
        <v>5631</v>
      </c>
      <c r="B2219" s="1" t="s">
        <v>5389</v>
      </c>
      <c r="C2219" s="1">
        <v>2</v>
      </c>
      <c r="D2219" s="18" t="s">
        <v>5632</v>
      </c>
      <c r="E2219" s="19">
        <v>4.1900000000000001E-36</v>
      </c>
      <c r="F2219" s="1" t="s">
        <v>5633</v>
      </c>
    </row>
    <row r="2220" spans="1:6" x14ac:dyDescent="0.25">
      <c r="A2220" s="1" t="s">
        <v>337</v>
      </c>
      <c r="B2220" s="1" t="s">
        <v>5250</v>
      </c>
      <c r="C2220" s="1">
        <v>2</v>
      </c>
      <c r="D2220" s="18" t="s">
        <v>207</v>
      </c>
      <c r="E2220" s="18" t="s">
        <v>207</v>
      </c>
      <c r="F2220" s="1" t="s">
        <v>207</v>
      </c>
    </row>
    <row r="2221" spans="1:6" x14ac:dyDescent="0.25">
      <c r="A2221" s="1" t="s">
        <v>5634</v>
      </c>
      <c r="B2221" s="1" t="s">
        <v>5117</v>
      </c>
      <c r="C2221" s="1">
        <v>2</v>
      </c>
      <c r="D2221" s="18" t="s">
        <v>5635</v>
      </c>
      <c r="E2221" s="19">
        <v>3.9100000000000003E-24</v>
      </c>
      <c r="F2221" s="1" t="s">
        <v>5636</v>
      </c>
    </row>
    <row r="2222" spans="1:6" x14ac:dyDescent="0.25">
      <c r="A2222" s="1" t="s">
        <v>5637</v>
      </c>
      <c r="B2222" s="1" t="s">
        <v>5126</v>
      </c>
      <c r="C2222" s="1">
        <v>2</v>
      </c>
      <c r="D2222" s="18" t="s">
        <v>5638</v>
      </c>
      <c r="E2222" s="19">
        <v>5.4999999999999997E-28</v>
      </c>
      <c r="F2222" s="1" t="s">
        <v>5639</v>
      </c>
    </row>
    <row r="2223" spans="1:6" x14ac:dyDescent="0.25">
      <c r="A2223" s="1" t="s">
        <v>5640</v>
      </c>
      <c r="B2223" s="1" t="s">
        <v>5117</v>
      </c>
      <c r="C2223" s="1">
        <v>2</v>
      </c>
      <c r="D2223" s="18" t="s">
        <v>4768</v>
      </c>
      <c r="E2223" s="19">
        <v>2.1200000000000001E-67</v>
      </c>
      <c r="F2223" s="1" t="s">
        <v>1440</v>
      </c>
    </row>
    <row r="2224" spans="1:6" x14ac:dyDescent="0.25">
      <c r="A2224" s="1" t="s">
        <v>229</v>
      </c>
      <c r="B2224" s="1" t="s">
        <v>5250</v>
      </c>
      <c r="C2224" s="1">
        <v>2</v>
      </c>
      <c r="D2224" s="18" t="s">
        <v>207</v>
      </c>
      <c r="E2224" s="18" t="s">
        <v>207</v>
      </c>
      <c r="F2224" s="1" t="s">
        <v>207</v>
      </c>
    </row>
    <row r="2225" spans="1:6" x14ac:dyDescent="0.25">
      <c r="A2225" s="1" t="s">
        <v>5641</v>
      </c>
      <c r="B2225" s="1" t="s">
        <v>5163</v>
      </c>
      <c r="C2225" s="1">
        <v>2</v>
      </c>
      <c r="D2225" s="18" t="s">
        <v>5642</v>
      </c>
      <c r="E2225" s="19">
        <v>1.18E-51</v>
      </c>
      <c r="F2225" s="1" t="s">
        <v>5643</v>
      </c>
    </row>
    <row r="2226" spans="1:6" x14ac:dyDescent="0.25">
      <c r="A2226" s="1" t="s">
        <v>503</v>
      </c>
      <c r="B2226" s="1" t="s">
        <v>5202</v>
      </c>
      <c r="C2226" s="1">
        <v>2</v>
      </c>
      <c r="D2226" s="18" t="s">
        <v>504</v>
      </c>
      <c r="E2226" s="19">
        <v>9.87E-5</v>
      </c>
      <c r="F2226" s="1" t="s">
        <v>505</v>
      </c>
    </row>
    <row r="2227" spans="1:6" x14ac:dyDescent="0.25">
      <c r="A2227" s="1" t="s">
        <v>890</v>
      </c>
      <c r="B2227" s="1" t="s">
        <v>5108</v>
      </c>
      <c r="C2227" s="1">
        <v>2</v>
      </c>
      <c r="D2227" s="18" t="s">
        <v>207</v>
      </c>
      <c r="E2227" s="18" t="s">
        <v>207</v>
      </c>
      <c r="F2227" s="1" t="s">
        <v>207</v>
      </c>
    </row>
    <row r="2228" spans="1:6" x14ac:dyDescent="0.25">
      <c r="A2228" s="1" t="s">
        <v>5644</v>
      </c>
      <c r="B2228" s="1" t="s">
        <v>5117</v>
      </c>
      <c r="C2228" s="1">
        <v>2</v>
      </c>
      <c r="D2228" s="18" t="s">
        <v>5645</v>
      </c>
      <c r="E2228" s="19">
        <v>6.3399999999999995E-88</v>
      </c>
      <c r="F2228" s="1" t="s">
        <v>5646</v>
      </c>
    </row>
    <row r="2229" spans="1:6" x14ac:dyDescent="0.25">
      <c r="A2229" s="1" t="s">
        <v>5647</v>
      </c>
      <c r="B2229" s="1" t="s">
        <v>5163</v>
      </c>
      <c r="C2229" s="1">
        <v>2</v>
      </c>
      <c r="D2229" s="18" t="s">
        <v>207</v>
      </c>
      <c r="E2229" s="18" t="s">
        <v>207</v>
      </c>
      <c r="F2229" s="1" t="s">
        <v>207</v>
      </c>
    </row>
    <row r="2230" spans="1:6" x14ac:dyDescent="0.25">
      <c r="A2230" s="1" t="s">
        <v>1361</v>
      </c>
      <c r="B2230" s="1" t="s">
        <v>5273</v>
      </c>
      <c r="C2230" s="1">
        <v>2</v>
      </c>
      <c r="D2230" s="18" t="s">
        <v>1362</v>
      </c>
      <c r="E2230" s="18">
        <v>0.16</v>
      </c>
      <c r="F2230" s="1" t="s">
        <v>1363</v>
      </c>
    </row>
    <row r="2231" spans="1:6" x14ac:dyDescent="0.25">
      <c r="A2231" s="1" t="s">
        <v>5648</v>
      </c>
      <c r="B2231" s="1" t="s">
        <v>5117</v>
      </c>
      <c r="C2231" s="1">
        <v>2</v>
      </c>
      <c r="D2231" s="18" t="s">
        <v>5649</v>
      </c>
      <c r="E2231" s="18">
        <v>0.56999999999999995</v>
      </c>
      <c r="F2231" s="1" t="s">
        <v>5650</v>
      </c>
    </row>
    <row r="2232" spans="1:6" x14ac:dyDescent="0.25">
      <c r="A2232" s="1" t="s">
        <v>5651</v>
      </c>
      <c r="B2232" s="1" t="s">
        <v>5250</v>
      </c>
      <c r="C2232" s="1">
        <v>2</v>
      </c>
      <c r="D2232" s="18" t="s">
        <v>5652</v>
      </c>
      <c r="E2232" s="19">
        <v>1.9099999999999999E-76</v>
      </c>
      <c r="F2232" s="1" t="s">
        <v>5653</v>
      </c>
    </row>
    <row r="2233" spans="1:6" x14ac:dyDescent="0.25">
      <c r="A2233" s="1" t="s">
        <v>5654</v>
      </c>
      <c r="B2233" s="1" t="s">
        <v>5655</v>
      </c>
      <c r="C2233" s="1">
        <v>2</v>
      </c>
      <c r="D2233" s="18" t="s">
        <v>5656</v>
      </c>
      <c r="E2233" s="18">
        <v>0</v>
      </c>
      <c r="F2233" s="1" t="s">
        <v>5657</v>
      </c>
    </row>
    <row r="2234" spans="1:6" x14ac:dyDescent="0.25">
      <c r="A2234" s="1" t="s">
        <v>5658</v>
      </c>
      <c r="B2234" s="1" t="s">
        <v>5659</v>
      </c>
      <c r="C2234" s="1">
        <v>2</v>
      </c>
      <c r="D2234" s="18" t="s">
        <v>5660</v>
      </c>
      <c r="E2234" s="19">
        <v>5.1999999999999999E-76</v>
      </c>
      <c r="F2234" s="1" t="s">
        <v>5661</v>
      </c>
    </row>
    <row r="2235" spans="1:6" x14ac:dyDescent="0.25">
      <c r="A2235" s="1" t="s">
        <v>5662</v>
      </c>
      <c r="B2235" s="1" t="s">
        <v>5117</v>
      </c>
      <c r="C2235" s="1">
        <v>2</v>
      </c>
      <c r="D2235" s="18" t="s">
        <v>5663</v>
      </c>
      <c r="E2235" s="19">
        <v>1.0299999999999999E-146</v>
      </c>
      <c r="F2235" s="1" t="s">
        <v>5664</v>
      </c>
    </row>
    <row r="2236" spans="1:6" x14ac:dyDescent="0.25">
      <c r="A2236" s="1" t="s">
        <v>5665</v>
      </c>
      <c r="B2236" s="1" t="s">
        <v>5117</v>
      </c>
      <c r="C2236" s="1">
        <v>2</v>
      </c>
      <c r="D2236" s="18" t="s">
        <v>5666</v>
      </c>
      <c r="E2236" s="19">
        <v>2.33E-20</v>
      </c>
      <c r="F2236" s="1" t="s">
        <v>5667</v>
      </c>
    </row>
    <row r="2237" spans="1:6" x14ac:dyDescent="0.25">
      <c r="A2237" s="1" t="s">
        <v>747</v>
      </c>
      <c r="B2237" s="1" t="s">
        <v>5668</v>
      </c>
      <c r="C2237" s="1">
        <v>2</v>
      </c>
      <c r="D2237" s="18" t="s">
        <v>207</v>
      </c>
      <c r="E2237" s="18" t="s">
        <v>207</v>
      </c>
      <c r="F2237" s="1" t="s">
        <v>207</v>
      </c>
    </row>
    <row r="2238" spans="1:6" x14ac:dyDescent="0.25">
      <c r="A2238" s="1" t="s">
        <v>5669</v>
      </c>
      <c r="B2238" s="1" t="s">
        <v>5117</v>
      </c>
      <c r="C2238" s="1">
        <v>2</v>
      </c>
      <c r="D2238" s="18" t="s">
        <v>5670</v>
      </c>
      <c r="E2238" s="18">
        <v>2.2999999999999998</v>
      </c>
      <c r="F2238" s="1" t="s">
        <v>5671</v>
      </c>
    </row>
    <row r="2239" spans="1:6" x14ac:dyDescent="0.25">
      <c r="A2239" s="1" t="s">
        <v>5672</v>
      </c>
      <c r="B2239" s="1" t="s">
        <v>5117</v>
      </c>
      <c r="C2239" s="1">
        <v>2</v>
      </c>
      <c r="D2239" s="18" t="s">
        <v>5673</v>
      </c>
      <c r="E2239" s="19">
        <v>1.41E-69</v>
      </c>
      <c r="F2239" s="1" t="s">
        <v>4032</v>
      </c>
    </row>
    <row r="2240" spans="1:6" x14ac:dyDescent="0.25">
      <c r="A2240" s="1" t="s">
        <v>310</v>
      </c>
      <c r="B2240" s="1" t="s">
        <v>5250</v>
      </c>
      <c r="C2240" s="1">
        <v>2</v>
      </c>
      <c r="D2240" s="18" t="s">
        <v>207</v>
      </c>
      <c r="E2240" s="18" t="s">
        <v>207</v>
      </c>
      <c r="F2240" s="1" t="s">
        <v>207</v>
      </c>
    </row>
    <row r="2241" spans="1:6" x14ac:dyDescent="0.25">
      <c r="A2241" s="1" t="s">
        <v>5674</v>
      </c>
      <c r="B2241" s="1" t="s">
        <v>5117</v>
      </c>
      <c r="C2241" s="1">
        <v>2</v>
      </c>
      <c r="D2241" s="18" t="s">
        <v>5675</v>
      </c>
      <c r="E2241" s="19">
        <v>4.1600000000000001E-57</v>
      </c>
      <c r="F2241" s="1" t="s">
        <v>5676</v>
      </c>
    </row>
    <row r="2242" spans="1:6" x14ac:dyDescent="0.25">
      <c r="A2242" s="1" t="s">
        <v>5677</v>
      </c>
      <c r="B2242" s="1" t="s">
        <v>5273</v>
      </c>
      <c r="C2242" s="1">
        <v>2</v>
      </c>
      <c r="D2242" s="18" t="s">
        <v>5678</v>
      </c>
      <c r="E2242" s="18">
        <v>0</v>
      </c>
      <c r="F2242" s="1" t="s">
        <v>5679</v>
      </c>
    </row>
    <row r="2243" spans="1:6" x14ac:dyDescent="0.25">
      <c r="A2243" s="1" t="s">
        <v>5680</v>
      </c>
      <c r="B2243" s="1" t="s">
        <v>5117</v>
      </c>
      <c r="C2243" s="1">
        <v>2</v>
      </c>
      <c r="D2243" s="18" t="s">
        <v>4735</v>
      </c>
      <c r="E2243" s="19">
        <v>7.5800000000000004E-49</v>
      </c>
      <c r="F2243" s="1" t="s">
        <v>4736</v>
      </c>
    </row>
    <row r="2244" spans="1:6" x14ac:dyDescent="0.25">
      <c r="A2244" s="1" t="s">
        <v>5681</v>
      </c>
      <c r="B2244" s="1" t="s">
        <v>5163</v>
      </c>
      <c r="C2244" s="1">
        <v>2</v>
      </c>
      <c r="D2244" s="18" t="s">
        <v>5682</v>
      </c>
      <c r="E2244" s="19">
        <v>1.2100000000000001E-6</v>
      </c>
      <c r="F2244" s="1" t="s">
        <v>5683</v>
      </c>
    </row>
    <row r="2245" spans="1:6" x14ac:dyDescent="0.25">
      <c r="A2245" s="1" t="s">
        <v>5684</v>
      </c>
      <c r="B2245" s="1" t="s">
        <v>5250</v>
      </c>
      <c r="C2245" s="1">
        <v>2</v>
      </c>
      <c r="D2245" s="18" t="s">
        <v>5685</v>
      </c>
      <c r="E2245" s="18">
        <v>0</v>
      </c>
      <c r="F2245" s="1" t="s">
        <v>5686</v>
      </c>
    </row>
    <row r="2246" spans="1:6" x14ac:dyDescent="0.25">
      <c r="A2246" s="1" t="s">
        <v>5687</v>
      </c>
      <c r="B2246" s="1" t="s">
        <v>5117</v>
      </c>
      <c r="C2246" s="1">
        <v>2</v>
      </c>
      <c r="D2246" s="18" t="s">
        <v>5688</v>
      </c>
      <c r="E2246" s="19">
        <v>6.0000000000000005E-29</v>
      </c>
      <c r="F2246" s="1" t="s">
        <v>5689</v>
      </c>
    </row>
    <row r="2247" spans="1:6" x14ac:dyDescent="0.25">
      <c r="A2247" s="1" t="s">
        <v>5690</v>
      </c>
      <c r="B2247" s="1" t="s">
        <v>5184</v>
      </c>
      <c r="C2247" s="1">
        <v>2</v>
      </c>
      <c r="D2247" s="18" t="s">
        <v>5691</v>
      </c>
      <c r="E2247" s="19">
        <v>2.6499999999999999E-108</v>
      </c>
      <c r="F2247" s="1" t="s">
        <v>5692</v>
      </c>
    </row>
    <row r="2248" spans="1:6" x14ac:dyDescent="0.25">
      <c r="A2248" s="1" t="s">
        <v>517</v>
      </c>
      <c r="B2248" s="1" t="s">
        <v>5141</v>
      </c>
      <c r="C2248" s="1">
        <v>2</v>
      </c>
      <c r="D2248" s="18" t="s">
        <v>518</v>
      </c>
      <c r="E2248" s="19">
        <v>1.03E-58</v>
      </c>
      <c r="F2248" s="1" t="s">
        <v>519</v>
      </c>
    </row>
    <row r="2249" spans="1:6" x14ac:dyDescent="0.25">
      <c r="A2249" s="1" t="s">
        <v>5693</v>
      </c>
      <c r="B2249" s="1" t="s">
        <v>5192</v>
      </c>
      <c r="C2249" s="1">
        <v>2</v>
      </c>
      <c r="D2249" s="18" t="s">
        <v>207</v>
      </c>
      <c r="E2249" s="18" t="s">
        <v>207</v>
      </c>
      <c r="F2249" s="1" t="s">
        <v>207</v>
      </c>
    </row>
    <row r="2250" spans="1:6" x14ac:dyDescent="0.25">
      <c r="A2250" s="1" t="s">
        <v>5694</v>
      </c>
      <c r="B2250" s="1" t="s">
        <v>5695</v>
      </c>
      <c r="C2250" s="1">
        <v>2</v>
      </c>
      <c r="D2250" s="18" t="s">
        <v>5696</v>
      </c>
      <c r="E2250" s="19">
        <v>1.9300000000000001E-13</v>
      </c>
      <c r="F2250" s="1" t="s">
        <v>5697</v>
      </c>
    </row>
    <row r="2251" spans="1:6" x14ac:dyDescent="0.25">
      <c r="A2251" s="1" t="s">
        <v>5698</v>
      </c>
      <c r="B2251" s="1" t="s">
        <v>5130</v>
      </c>
      <c r="C2251" s="1">
        <v>2</v>
      </c>
      <c r="D2251" s="18" t="s">
        <v>5699</v>
      </c>
      <c r="E2251" s="19">
        <v>2.0900000000000001E-26</v>
      </c>
      <c r="F2251" s="1" t="s">
        <v>5700</v>
      </c>
    </row>
    <row r="2252" spans="1:6" x14ac:dyDescent="0.25">
      <c r="A2252" s="1" t="s">
        <v>5701</v>
      </c>
      <c r="B2252" s="1" t="s">
        <v>5130</v>
      </c>
      <c r="C2252" s="1">
        <v>2</v>
      </c>
      <c r="D2252" s="18" t="s">
        <v>5702</v>
      </c>
      <c r="E2252" s="18">
        <v>1.4E-2</v>
      </c>
      <c r="F2252" s="1" t="s">
        <v>5703</v>
      </c>
    </row>
    <row r="2253" spans="1:6" x14ac:dyDescent="0.25">
      <c r="A2253" s="1" t="s">
        <v>5704</v>
      </c>
      <c r="B2253" s="1" t="s">
        <v>5240</v>
      </c>
      <c r="C2253" s="1">
        <v>2</v>
      </c>
      <c r="D2253" s="18" t="s">
        <v>5705</v>
      </c>
      <c r="E2253" s="19">
        <v>6.5799999999999996E-53</v>
      </c>
      <c r="F2253" s="1" t="s">
        <v>5706</v>
      </c>
    </row>
    <row r="2254" spans="1:6" x14ac:dyDescent="0.25">
      <c r="A2254" s="1" t="s">
        <v>5707</v>
      </c>
      <c r="B2254" s="1" t="s">
        <v>5117</v>
      </c>
      <c r="C2254" s="1">
        <v>2</v>
      </c>
      <c r="D2254" s="18" t="s">
        <v>5708</v>
      </c>
      <c r="E2254" s="19">
        <v>2.5399999999999999E-145</v>
      </c>
      <c r="F2254" s="1" t="s">
        <v>5709</v>
      </c>
    </row>
    <row r="2255" spans="1:6" x14ac:dyDescent="0.25">
      <c r="A2255" s="1" t="s">
        <v>5710</v>
      </c>
      <c r="B2255" s="1" t="s">
        <v>5117</v>
      </c>
      <c r="C2255" s="1">
        <v>2</v>
      </c>
      <c r="D2255" s="18" t="s">
        <v>5711</v>
      </c>
      <c r="E2255" s="19">
        <v>7.1899999999999999E-12</v>
      </c>
      <c r="F2255" s="1" t="s">
        <v>5712</v>
      </c>
    </row>
    <row r="2256" spans="1:6" x14ac:dyDescent="0.25">
      <c r="A2256" s="1" t="s">
        <v>5713</v>
      </c>
      <c r="B2256" s="1" t="s">
        <v>5188</v>
      </c>
      <c r="C2256" s="1">
        <v>2</v>
      </c>
      <c r="D2256" s="18" t="s">
        <v>5714</v>
      </c>
      <c r="E2256" s="19">
        <v>1.74E-50</v>
      </c>
      <c r="F2256" s="1" t="s">
        <v>5715</v>
      </c>
    </row>
    <row r="2257" spans="1:6" x14ac:dyDescent="0.25">
      <c r="A2257" s="1" t="s">
        <v>5716</v>
      </c>
      <c r="B2257" s="1" t="s">
        <v>5538</v>
      </c>
      <c r="C2257" s="1">
        <v>2</v>
      </c>
      <c r="D2257" s="18" t="s">
        <v>5717</v>
      </c>
      <c r="E2257" s="19">
        <v>1.71E-13</v>
      </c>
      <c r="F2257" s="1" t="s">
        <v>5718</v>
      </c>
    </row>
    <row r="2258" spans="1:6" x14ac:dyDescent="0.25">
      <c r="A2258" s="1" t="s">
        <v>5719</v>
      </c>
      <c r="B2258" s="1" t="s">
        <v>5126</v>
      </c>
      <c r="C2258" s="1">
        <v>2</v>
      </c>
      <c r="D2258" s="18" t="s">
        <v>5720</v>
      </c>
      <c r="E2258" s="19">
        <v>2.5000000000000001E-34</v>
      </c>
      <c r="F2258" s="1" t="s">
        <v>5721</v>
      </c>
    </row>
    <row r="2259" spans="1:6" x14ac:dyDescent="0.25">
      <c r="A2259" s="1" t="s">
        <v>5722</v>
      </c>
      <c r="B2259" s="1" t="s">
        <v>5117</v>
      </c>
      <c r="C2259" s="1">
        <v>2</v>
      </c>
      <c r="D2259" s="18" t="s">
        <v>5723</v>
      </c>
      <c r="E2259" s="19">
        <v>3.4300000000000003E-14</v>
      </c>
      <c r="F2259" s="1" t="s">
        <v>5724</v>
      </c>
    </row>
    <row r="2260" spans="1:6" x14ac:dyDescent="0.25">
      <c r="A2260" s="1" t="s">
        <v>5725</v>
      </c>
      <c r="B2260" s="1" t="s">
        <v>5117</v>
      </c>
      <c r="C2260" s="1">
        <v>2</v>
      </c>
      <c r="D2260" s="18" t="s">
        <v>5726</v>
      </c>
      <c r="E2260" s="18">
        <v>0</v>
      </c>
      <c r="F2260" s="1" t="s">
        <v>5727</v>
      </c>
    </row>
    <row r="2261" spans="1:6" x14ac:dyDescent="0.25">
      <c r="A2261" s="1" t="s">
        <v>5728</v>
      </c>
      <c r="B2261" s="1" t="s">
        <v>5112</v>
      </c>
      <c r="C2261" s="1">
        <v>2</v>
      </c>
      <c r="D2261" s="18" t="s">
        <v>5729</v>
      </c>
      <c r="E2261" s="19">
        <v>6.5399999999999999E-18</v>
      </c>
      <c r="F2261" s="1" t="s">
        <v>5730</v>
      </c>
    </row>
    <row r="2262" spans="1:6" x14ac:dyDescent="0.25">
      <c r="A2262" s="1" t="s">
        <v>5731</v>
      </c>
      <c r="B2262" s="1" t="s">
        <v>5121</v>
      </c>
      <c r="C2262" s="1">
        <v>2</v>
      </c>
      <c r="D2262" s="18" t="s">
        <v>207</v>
      </c>
      <c r="E2262" s="18" t="s">
        <v>207</v>
      </c>
      <c r="F2262" s="1" t="s">
        <v>207</v>
      </c>
    </row>
    <row r="2263" spans="1:6" x14ac:dyDescent="0.25">
      <c r="A2263" s="1" t="s">
        <v>5732</v>
      </c>
      <c r="B2263" s="1" t="s">
        <v>5192</v>
      </c>
      <c r="C2263" s="1">
        <v>2</v>
      </c>
      <c r="D2263" s="18" t="s">
        <v>4990</v>
      </c>
      <c r="E2263" s="19">
        <v>8.4200000000000003E-21</v>
      </c>
      <c r="F2263" s="1" t="s">
        <v>4991</v>
      </c>
    </row>
    <row r="2264" spans="1:6" x14ac:dyDescent="0.25">
      <c r="A2264" s="1" t="s">
        <v>5733</v>
      </c>
      <c r="B2264" s="1" t="s">
        <v>5117</v>
      </c>
      <c r="C2264" s="1">
        <v>2</v>
      </c>
      <c r="D2264" s="18" t="s">
        <v>5734</v>
      </c>
      <c r="E2264" s="19">
        <v>7.1600000000000001E-34</v>
      </c>
      <c r="F2264" s="1" t="s">
        <v>5735</v>
      </c>
    </row>
    <row r="2265" spans="1:6" x14ac:dyDescent="0.25">
      <c r="A2265" s="1" t="s">
        <v>5736</v>
      </c>
      <c r="B2265" s="1" t="s">
        <v>5117</v>
      </c>
      <c r="C2265" s="1">
        <v>2</v>
      </c>
      <c r="D2265" s="18" t="s">
        <v>5737</v>
      </c>
      <c r="E2265" s="19">
        <v>4.3E-14</v>
      </c>
      <c r="F2265" s="1" t="s">
        <v>5738</v>
      </c>
    </row>
    <row r="2266" spans="1:6" x14ac:dyDescent="0.25">
      <c r="A2266" s="1" t="s">
        <v>5739</v>
      </c>
      <c r="B2266" s="1" t="s">
        <v>5117</v>
      </c>
      <c r="C2266" s="1">
        <v>2</v>
      </c>
      <c r="D2266" s="18" t="s">
        <v>5740</v>
      </c>
      <c r="E2266" s="19">
        <v>5.6699999999999997E-24</v>
      </c>
      <c r="F2266" s="1" t="s">
        <v>5741</v>
      </c>
    </row>
    <row r="2267" spans="1:6" x14ac:dyDescent="0.25">
      <c r="A2267" s="1" t="s">
        <v>5742</v>
      </c>
      <c r="B2267" s="1" t="s">
        <v>5743</v>
      </c>
      <c r="C2267" s="1">
        <v>2</v>
      </c>
      <c r="D2267" s="18" t="s">
        <v>5744</v>
      </c>
      <c r="E2267" s="19">
        <v>1.1000000000000001E-80</v>
      </c>
      <c r="F2267" s="1" t="s">
        <v>5745</v>
      </c>
    </row>
    <row r="2268" spans="1:6" x14ac:dyDescent="0.25">
      <c r="A2268" s="1" t="s">
        <v>5746</v>
      </c>
      <c r="B2268" s="1" t="s">
        <v>5747</v>
      </c>
      <c r="C2268" s="1">
        <v>2</v>
      </c>
      <c r="D2268" s="18" t="s">
        <v>5748</v>
      </c>
      <c r="E2268" s="19">
        <v>6.2300000000000001E-81</v>
      </c>
      <c r="F2268" s="1" t="s">
        <v>5749</v>
      </c>
    </row>
    <row r="2269" spans="1:6" x14ac:dyDescent="0.25">
      <c r="A2269" s="1" t="s">
        <v>5750</v>
      </c>
      <c r="B2269" s="1" t="s">
        <v>5163</v>
      </c>
      <c r="C2269" s="1">
        <v>2</v>
      </c>
      <c r="D2269" s="18" t="s">
        <v>4607</v>
      </c>
      <c r="E2269" s="19">
        <v>5.9799999999999997E-33</v>
      </c>
      <c r="F2269" s="1" t="s">
        <v>4608</v>
      </c>
    </row>
    <row r="2270" spans="1:6" x14ac:dyDescent="0.25">
      <c r="A2270" s="1" t="s">
        <v>1562</v>
      </c>
      <c r="B2270" s="1" t="s">
        <v>5112</v>
      </c>
      <c r="C2270" s="1">
        <v>2</v>
      </c>
      <c r="D2270" s="18" t="s">
        <v>207</v>
      </c>
      <c r="E2270" s="18" t="s">
        <v>207</v>
      </c>
      <c r="F2270" s="1" t="s">
        <v>207</v>
      </c>
    </row>
    <row r="2271" spans="1:6" x14ac:dyDescent="0.25">
      <c r="A2271" s="1" t="s">
        <v>5751</v>
      </c>
      <c r="B2271" s="1" t="s">
        <v>5117</v>
      </c>
      <c r="C2271" s="1">
        <v>2</v>
      </c>
      <c r="D2271" s="18" t="s">
        <v>5752</v>
      </c>
      <c r="E2271" s="19">
        <v>7.8499999999999995E-32</v>
      </c>
      <c r="F2271" s="1" t="s">
        <v>4945</v>
      </c>
    </row>
    <row r="2272" spans="1:6" x14ac:dyDescent="0.25">
      <c r="A2272" s="1" t="s">
        <v>5753</v>
      </c>
      <c r="B2272" s="1" t="s">
        <v>5117</v>
      </c>
      <c r="C2272" s="1">
        <v>2</v>
      </c>
      <c r="D2272" s="18" t="s">
        <v>5754</v>
      </c>
      <c r="E2272" s="18">
        <v>1.2799999999999999E-4</v>
      </c>
      <c r="F2272" s="1" t="s">
        <v>5755</v>
      </c>
    </row>
    <row r="2273" spans="1:6" x14ac:dyDescent="0.25">
      <c r="A2273" s="1" t="s">
        <v>5756</v>
      </c>
      <c r="B2273" s="1" t="s">
        <v>5117</v>
      </c>
      <c r="C2273" s="1">
        <v>2</v>
      </c>
      <c r="D2273" s="18" t="s">
        <v>5757</v>
      </c>
      <c r="E2273" s="18">
        <v>1.7</v>
      </c>
      <c r="F2273" s="1" t="s">
        <v>5758</v>
      </c>
    </row>
    <row r="2274" spans="1:6" x14ac:dyDescent="0.25">
      <c r="A2274" s="1" t="s">
        <v>5759</v>
      </c>
      <c r="B2274" s="1" t="s">
        <v>5117</v>
      </c>
      <c r="C2274" s="1">
        <v>2</v>
      </c>
      <c r="D2274" s="18" t="s">
        <v>5760</v>
      </c>
      <c r="E2274" s="19">
        <v>1.03E-5</v>
      </c>
      <c r="F2274" s="1" t="s">
        <v>5422</v>
      </c>
    </row>
    <row r="2275" spans="1:6" x14ac:dyDescent="0.25">
      <c r="A2275" s="1" t="s">
        <v>5761</v>
      </c>
      <c r="B2275" s="1" t="s">
        <v>5112</v>
      </c>
      <c r="C2275" s="1">
        <v>2</v>
      </c>
      <c r="D2275" s="18" t="s">
        <v>5762</v>
      </c>
      <c r="E2275" s="19">
        <v>2.8899999999999999E-68</v>
      </c>
      <c r="F2275" s="1" t="s">
        <v>5763</v>
      </c>
    </row>
    <row r="2276" spans="1:6" x14ac:dyDescent="0.25">
      <c r="A2276" s="1" t="s">
        <v>5764</v>
      </c>
      <c r="B2276" s="1" t="s">
        <v>5112</v>
      </c>
      <c r="C2276" s="1">
        <v>2</v>
      </c>
      <c r="D2276" s="18" t="s">
        <v>5765</v>
      </c>
      <c r="E2276" s="18">
        <v>0</v>
      </c>
      <c r="F2276" s="1" t="s">
        <v>5766</v>
      </c>
    </row>
    <row r="2277" spans="1:6" x14ac:dyDescent="0.25">
      <c r="A2277" s="1" t="s">
        <v>5767</v>
      </c>
      <c r="B2277" s="1" t="s">
        <v>5768</v>
      </c>
      <c r="C2277" s="1">
        <v>2</v>
      </c>
      <c r="D2277" s="18" t="s">
        <v>5769</v>
      </c>
      <c r="E2277" s="19">
        <v>1.73E-43</v>
      </c>
      <c r="F2277" s="1" t="s">
        <v>5770</v>
      </c>
    </row>
    <row r="2278" spans="1:6" x14ac:dyDescent="0.25">
      <c r="A2278" s="1" t="s">
        <v>2128</v>
      </c>
      <c r="B2278" s="1" t="s">
        <v>5108</v>
      </c>
      <c r="C2278" s="1">
        <v>2</v>
      </c>
      <c r="D2278" s="18" t="s">
        <v>2129</v>
      </c>
      <c r="E2278" s="19">
        <v>1.2500000000000001E-153</v>
      </c>
      <c r="F2278" s="1" t="s">
        <v>2130</v>
      </c>
    </row>
    <row r="2279" spans="1:6" x14ac:dyDescent="0.25">
      <c r="A2279" s="1" t="s">
        <v>1146</v>
      </c>
      <c r="B2279" s="1" t="s">
        <v>5668</v>
      </c>
      <c r="C2279" s="1">
        <v>2</v>
      </c>
      <c r="D2279" s="18" t="s">
        <v>1148</v>
      </c>
      <c r="E2279" s="19">
        <v>1.38E-152</v>
      </c>
      <c r="F2279" s="1" t="s">
        <v>1149</v>
      </c>
    </row>
    <row r="2280" spans="1:6" x14ac:dyDescent="0.25">
      <c r="A2280" s="1" t="s">
        <v>5771</v>
      </c>
      <c r="B2280" s="1" t="s">
        <v>5117</v>
      </c>
      <c r="C2280" s="1">
        <v>2</v>
      </c>
      <c r="D2280" s="18" t="s">
        <v>5772</v>
      </c>
      <c r="E2280" s="18">
        <v>2.5</v>
      </c>
      <c r="F2280" s="1" t="s">
        <v>5773</v>
      </c>
    </row>
    <row r="2281" spans="1:6" x14ac:dyDescent="0.25">
      <c r="A2281" s="1" t="s">
        <v>5774</v>
      </c>
      <c r="B2281" s="1" t="s">
        <v>5117</v>
      </c>
      <c r="C2281" s="1">
        <v>2</v>
      </c>
      <c r="D2281" s="18" t="s">
        <v>5775</v>
      </c>
      <c r="E2281" s="19">
        <v>2.2699999999999998E-34</v>
      </c>
      <c r="F2281" s="1" t="s">
        <v>5776</v>
      </c>
    </row>
    <row r="2282" spans="1:6" x14ac:dyDescent="0.25">
      <c r="A2282" s="1" t="s">
        <v>5777</v>
      </c>
      <c r="B2282" s="1" t="s">
        <v>5130</v>
      </c>
      <c r="C2282" s="1">
        <v>2</v>
      </c>
      <c r="D2282" s="18" t="s">
        <v>5778</v>
      </c>
      <c r="E2282" s="19">
        <v>1.3899999999999999E-49</v>
      </c>
      <c r="F2282" s="1" t="s">
        <v>5779</v>
      </c>
    </row>
    <row r="2283" spans="1:6" x14ac:dyDescent="0.25">
      <c r="A2283" s="1" t="s">
        <v>5780</v>
      </c>
      <c r="B2283" s="1" t="s">
        <v>5117</v>
      </c>
      <c r="C2283" s="1">
        <v>2</v>
      </c>
      <c r="D2283" s="18" t="s">
        <v>5781</v>
      </c>
      <c r="E2283" s="19">
        <v>3.9900000000000001E-137</v>
      </c>
      <c r="F2283" s="1" t="s">
        <v>1131</v>
      </c>
    </row>
    <row r="2284" spans="1:6" x14ac:dyDescent="0.25">
      <c r="A2284" s="1" t="s">
        <v>5782</v>
      </c>
      <c r="B2284" s="1" t="s">
        <v>5112</v>
      </c>
      <c r="C2284" s="1">
        <v>2</v>
      </c>
      <c r="D2284" s="18" t="s">
        <v>5783</v>
      </c>
      <c r="E2284" s="19">
        <v>2.76E-64</v>
      </c>
      <c r="F2284" s="1" t="s">
        <v>5784</v>
      </c>
    </row>
    <row r="2285" spans="1:6" x14ac:dyDescent="0.25">
      <c r="A2285" s="1" t="s">
        <v>2059</v>
      </c>
      <c r="B2285" s="1" t="s">
        <v>5108</v>
      </c>
      <c r="C2285" s="1">
        <v>2</v>
      </c>
      <c r="D2285" s="18" t="s">
        <v>2060</v>
      </c>
      <c r="E2285" s="19">
        <v>1.2E-131</v>
      </c>
      <c r="F2285" s="1" t="s">
        <v>2061</v>
      </c>
    </row>
    <row r="2286" spans="1:6" x14ac:dyDescent="0.25">
      <c r="A2286" s="1" t="s">
        <v>5785</v>
      </c>
      <c r="B2286" s="1" t="s">
        <v>5275</v>
      </c>
      <c r="C2286" s="1">
        <v>2</v>
      </c>
      <c r="D2286" s="18" t="s">
        <v>5786</v>
      </c>
      <c r="E2286" s="19">
        <v>4.5400000000000002E-60</v>
      </c>
      <c r="F2286" s="1" t="s">
        <v>5787</v>
      </c>
    </row>
    <row r="2287" spans="1:6" x14ac:dyDescent="0.25">
      <c r="A2287" s="1" t="s">
        <v>2773</v>
      </c>
      <c r="B2287" s="1" t="s">
        <v>5112</v>
      </c>
      <c r="C2287" s="1">
        <v>2</v>
      </c>
      <c r="D2287" s="18" t="s">
        <v>2774</v>
      </c>
      <c r="E2287" s="18">
        <v>0</v>
      </c>
      <c r="F2287" s="1" t="s">
        <v>2775</v>
      </c>
    </row>
    <row r="2288" spans="1:6" x14ac:dyDescent="0.25">
      <c r="A2288" s="1" t="s">
        <v>5788</v>
      </c>
      <c r="B2288" s="1" t="s">
        <v>5117</v>
      </c>
      <c r="C2288" s="1">
        <v>2</v>
      </c>
      <c r="D2288" s="18" t="s">
        <v>5789</v>
      </c>
      <c r="E2288" s="18">
        <v>1.2999999999999999E-2</v>
      </c>
      <c r="F2288" s="1" t="s">
        <v>5790</v>
      </c>
    </row>
    <row r="2289" spans="1:6" x14ac:dyDescent="0.25">
      <c r="A2289" s="1" t="s">
        <v>803</v>
      </c>
      <c r="B2289" s="1" t="s">
        <v>5178</v>
      </c>
      <c r="C2289" s="1">
        <v>2</v>
      </c>
      <c r="D2289" s="18" t="s">
        <v>207</v>
      </c>
      <c r="E2289" s="18" t="s">
        <v>207</v>
      </c>
      <c r="F2289" s="1" t="s">
        <v>207</v>
      </c>
    </row>
    <row r="2290" spans="1:6" x14ac:dyDescent="0.25">
      <c r="A2290" s="1" t="s">
        <v>885</v>
      </c>
      <c r="B2290" s="1" t="s">
        <v>5141</v>
      </c>
      <c r="C2290" s="1">
        <v>2</v>
      </c>
      <c r="D2290" s="18" t="s">
        <v>207</v>
      </c>
      <c r="E2290" s="18" t="s">
        <v>207</v>
      </c>
      <c r="F2290" s="1" t="s">
        <v>207</v>
      </c>
    </row>
    <row r="2291" spans="1:6" x14ac:dyDescent="0.25">
      <c r="A2291" s="1" t="s">
        <v>5791</v>
      </c>
      <c r="B2291" s="1" t="s">
        <v>5117</v>
      </c>
      <c r="C2291" s="1">
        <v>2</v>
      </c>
      <c r="D2291" s="18" t="s">
        <v>207</v>
      </c>
      <c r="E2291" s="18" t="s">
        <v>207</v>
      </c>
      <c r="F2291" s="1" t="s">
        <v>207</v>
      </c>
    </row>
    <row r="2292" spans="1:6" x14ac:dyDescent="0.25">
      <c r="A2292" s="1" t="s">
        <v>5792</v>
      </c>
      <c r="B2292" s="1" t="s">
        <v>5130</v>
      </c>
      <c r="C2292" s="1">
        <v>2</v>
      </c>
      <c r="D2292" s="18" t="s">
        <v>5793</v>
      </c>
      <c r="E2292" s="19">
        <v>4.4699999999999998E-67</v>
      </c>
      <c r="F2292" s="1" t="s">
        <v>5794</v>
      </c>
    </row>
    <row r="2293" spans="1:6" x14ac:dyDescent="0.25">
      <c r="A2293" s="1" t="s">
        <v>627</v>
      </c>
      <c r="B2293" s="1" t="s">
        <v>5115</v>
      </c>
      <c r="C2293" s="1">
        <v>2</v>
      </c>
      <c r="D2293" s="18" t="s">
        <v>207</v>
      </c>
      <c r="E2293" s="18" t="s">
        <v>207</v>
      </c>
      <c r="F2293" s="1" t="s">
        <v>207</v>
      </c>
    </row>
    <row r="2294" spans="1:6" x14ac:dyDescent="0.25">
      <c r="A2294" s="1" t="s">
        <v>392</v>
      </c>
      <c r="B2294" s="1" t="s">
        <v>5147</v>
      </c>
      <c r="C2294" s="1">
        <v>2</v>
      </c>
      <c r="D2294" s="18" t="s">
        <v>207</v>
      </c>
      <c r="E2294" s="18" t="s">
        <v>207</v>
      </c>
      <c r="F2294" s="1" t="s">
        <v>207</v>
      </c>
    </row>
    <row r="2295" spans="1:6" x14ac:dyDescent="0.25">
      <c r="A2295" s="1" t="s">
        <v>5795</v>
      </c>
      <c r="B2295" s="1" t="s">
        <v>5250</v>
      </c>
      <c r="C2295" s="1">
        <v>2</v>
      </c>
      <c r="D2295" s="18" t="s">
        <v>5796</v>
      </c>
      <c r="E2295" s="19">
        <v>4.4399999999999999E-113</v>
      </c>
      <c r="F2295" s="1" t="s">
        <v>5797</v>
      </c>
    </row>
    <row r="2296" spans="1:6" x14ac:dyDescent="0.25">
      <c r="A2296" s="1" t="s">
        <v>5798</v>
      </c>
      <c r="B2296" s="1" t="s">
        <v>5228</v>
      </c>
      <c r="C2296" s="1">
        <v>2</v>
      </c>
      <c r="D2296" s="18" t="s">
        <v>5799</v>
      </c>
      <c r="E2296" s="19">
        <v>3.2499999999999998E-110</v>
      </c>
      <c r="F2296" s="1" t="s">
        <v>5800</v>
      </c>
    </row>
    <row r="2297" spans="1:6" x14ac:dyDescent="0.25">
      <c r="A2297" s="1" t="s">
        <v>5801</v>
      </c>
      <c r="B2297" s="1" t="s">
        <v>5117</v>
      </c>
      <c r="C2297" s="1">
        <v>2</v>
      </c>
      <c r="D2297" s="18" t="s">
        <v>5802</v>
      </c>
      <c r="E2297" s="19">
        <v>1.5300000000000001E-155</v>
      </c>
      <c r="F2297" s="1" t="s">
        <v>5803</v>
      </c>
    </row>
    <row r="2298" spans="1:6" x14ac:dyDescent="0.25">
      <c r="A2298" s="1" t="s">
        <v>5804</v>
      </c>
      <c r="B2298" s="1" t="s">
        <v>5117</v>
      </c>
      <c r="C2298" s="1">
        <v>2</v>
      </c>
      <c r="D2298" s="18" t="s">
        <v>5805</v>
      </c>
      <c r="E2298" s="19">
        <v>8.9400000000000003E-12</v>
      </c>
      <c r="F2298" s="1" t="s">
        <v>5806</v>
      </c>
    </row>
    <row r="2299" spans="1:6" x14ac:dyDescent="0.25">
      <c r="A2299" s="1" t="s">
        <v>5807</v>
      </c>
      <c r="B2299" s="1" t="s">
        <v>5121</v>
      </c>
      <c r="C2299" s="1">
        <v>2</v>
      </c>
      <c r="D2299" s="18" t="s">
        <v>5808</v>
      </c>
      <c r="E2299" s="19">
        <v>2.2399999999999998E-22</v>
      </c>
      <c r="F2299" s="1" t="s">
        <v>5809</v>
      </c>
    </row>
    <row r="2300" spans="1:6" x14ac:dyDescent="0.25">
      <c r="A2300" s="1" t="s">
        <v>5810</v>
      </c>
      <c r="B2300" s="1" t="s">
        <v>5130</v>
      </c>
      <c r="C2300" s="1">
        <v>2</v>
      </c>
      <c r="D2300" s="18" t="s">
        <v>5811</v>
      </c>
      <c r="E2300" s="19">
        <v>6.9900000000000002E-16</v>
      </c>
      <c r="F2300" s="1" t="s">
        <v>5812</v>
      </c>
    </row>
    <row r="2301" spans="1:6" x14ac:dyDescent="0.25">
      <c r="A2301" s="1" t="s">
        <v>5813</v>
      </c>
      <c r="B2301" s="1" t="s">
        <v>5538</v>
      </c>
      <c r="C2301" s="1">
        <v>2</v>
      </c>
      <c r="D2301" s="18" t="s">
        <v>5814</v>
      </c>
      <c r="E2301" s="19">
        <v>3.7199999999999999E-68</v>
      </c>
      <c r="F2301" s="1" t="s">
        <v>5815</v>
      </c>
    </row>
    <row r="2302" spans="1:6" x14ac:dyDescent="0.25">
      <c r="A2302" s="1" t="s">
        <v>5816</v>
      </c>
      <c r="B2302" s="1" t="s">
        <v>5322</v>
      </c>
      <c r="C2302" s="1">
        <v>2</v>
      </c>
      <c r="D2302" s="18" t="s">
        <v>5817</v>
      </c>
      <c r="E2302" s="19">
        <v>2.2300000000000001E-83</v>
      </c>
      <c r="F2302" s="1" t="s">
        <v>5818</v>
      </c>
    </row>
    <row r="2303" spans="1:6" x14ac:dyDescent="0.25">
      <c r="A2303" s="1" t="s">
        <v>5819</v>
      </c>
      <c r="B2303" s="1" t="s">
        <v>5121</v>
      </c>
      <c r="C2303" s="1">
        <v>2</v>
      </c>
      <c r="D2303" s="18" t="s">
        <v>5820</v>
      </c>
      <c r="E2303" s="19">
        <v>2.5399999999999999E-57</v>
      </c>
      <c r="F2303" s="1" t="s">
        <v>5821</v>
      </c>
    </row>
    <row r="2304" spans="1:6" x14ac:dyDescent="0.25">
      <c r="A2304" s="1" t="s">
        <v>5822</v>
      </c>
      <c r="B2304" s="1" t="s">
        <v>5250</v>
      </c>
      <c r="C2304" s="1">
        <v>2</v>
      </c>
      <c r="D2304" s="18" t="s">
        <v>207</v>
      </c>
      <c r="E2304" s="18" t="s">
        <v>207</v>
      </c>
      <c r="F2304" s="1" t="s">
        <v>207</v>
      </c>
    </row>
    <row r="2305" spans="1:6" x14ac:dyDescent="0.25">
      <c r="A2305" s="1" t="s">
        <v>5823</v>
      </c>
      <c r="B2305" s="1" t="s">
        <v>5126</v>
      </c>
      <c r="C2305" s="1">
        <v>2</v>
      </c>
      <c r="D2305" s="18" t="s">
        <v>5824</v>
      </c>
      <c r="E2305" s="19">
        <v>6.0900000000000001E-49</v>
      </c>
      <c r="F2305" s="1" t="s">
        <v>5825</v>
      </c>
    </row>
    <row r="2306" spans="1:6" x14ac:dyDescent="0.25">
      <c r="A2306" s="1" t="s">
        <v>5826</v>
      </c>
      <c r="B2306" s="1" t="s">
        <v>5117</v>
      </c>
      <c r="C2306" s="1">
        <v>2</v>
      </c>
      <c r="D2306" s="18" t="s">
        <v>5827</v>
      </c>
      <c r="E2306" s="19">
        <v>1.6300000000000001E-10</v>
      </c>
      <c r="F2306" s="1" t="s">
        <v>5828</v>
      </c>
    </row>
    <row r="2307" spans="1:6" x14ac:dyDescent="0.25">
      <c r="A2307" s="1" t="s">
        <v>5829</v>
      </c>
      <c r="B2307" s="1" t="s">
        <v>5192</v>
      </c>
      <c r="C2307" s="1">
        <v>2</v>
      </c>
      <c r="D2307" s="18" t="s">
        <v>5830</v>
      </c>
      <c r="E2307" s="18">
        <v>0</v>
      </c>
      <c r="F2307" s="1" t="s">
        <v>5831</v>
      </c>
    </row>
    <row r="2308" spans="1:6" x14ac:dyDescent="0.25">
      <c r="A2308" s="1" t="s">
        <v>5832</v>
      </c>
      <c r="B2308" s="1" t="s">
        <v>5117</v>
      </c>
      <c r="C2308" s="1">
        <v>2</v>
      </c>
      <c r="D2308" s="18" t="s">
        <v>207</v>
      </c>
      <c r="E2308" s="18" t="s">
        <v>207</v>
      </c>
      <c r="F2308" s="1" t="s">
        <v>207</v>
      </c>
    </row>
    <row r="2309" spans="1:6" x14ac:dyDescent="0.25">
      <c r="A2309" s="1" t="s">
        <v>5833</v>
      </c>
      <c r="B2309" s="1" t="s">
        <v>5126</v>
      </c>
      <c r="C2309" s="1">
        <v>2</v>
      </c>
      <c r="D2309" s="18" t="s">
        <v>5834</v>
      </c>
      <c r="E2309" s="19">
        <v>5.3700000000000002E-98</v>
      </c>
      <c r="F2309" s="1" t="s">
        <v>5835</v>
      </c>
    </row>
    <row r="2310" spans="1:6" x14ac:dyDescent="0.25">
      <c r="A2310" s="1" t="s">
        <v>5836</v>
      </c>
      <c r="B2310" s="1" t="s">
        <v>5112</v>
      </c>
      <c r="C2310" s="1">
        <v>2</v>
      </c>
      <c r="D2310" s="18" t="s">
        <v>5837</v>
      </c>
      <c r="E2310" s="19">
        <v>2.2400000000000002E-6</v>
      </c>
      <c r="F2310" s="1" t="s">
        <v>5838</v>
      </c>
    </row>
    <row r="2311" spans="1:6" x14ac:dyDescent="0.25">
      <c r="A2311" s="1" t="s">
        <v>5839</v>
      </c>
      <c r="B2311" s="1" t="s">
        <v>5126</v>
      </c>
      <c r="C2311" s="1">
        <v>2</v>
      </c>
      <c r="D2311" s="18" t="s">
        <v>5840</v>
      </c>
      <c r="E2311" s="19">
        <v>1.0300000000000001E-116</v>
      </c>
      <c r="F2311" s="1" t="s">
        <v>5841</v>
      </c>
    </row>
    <row r="2312" spans="1:6" x14ac:dyDescent="0.25">
      <c r="A2312" s="1" t="s">
        <v>5842</v>
      </c>
      <c r="B2312" s="1" t="s">
        <v>5843</v>
      </c>
      <c r="C2312" s="1">
        <v>2</v>
      </c>
      <c r="D2312" s="18" t="s">
        <v>5844</v>
      </c>
      <c r="E2312" s="18">
        <v>0</v>
      </c>
      <c r="F2312" s="1" t="s">
        <v>5845</v>
      </c>
    </row>
    <row r="2313" spans="1:6" x14ac:dyDescent="0.25">
      <c r="A2313" s="1" t="s">
        <v>1300</v>
      </c>
      <c r="B2313" s="1" t="s">
        <v>5668</v>
      </c>
      <c r="C2313" s="1">
        <v>2</v>
      </c>
      <c r="D2313" s="18" t="s">
        <v>1302</v>
      </c>
      <c r="E2313" s="19">
        <v>3.5299999999999999E-71</v>
      </c>
      <c r="F2313" s="1" t="s">
        <v>1303</v>
      </c>
    </row>
    <row r="2314" spans="1:6" x14ac:dyDescent="0.25">
      <c r="A2314" s="1" t="s">
        <v>5846</v>
      </c>
      <c r="B2314" s="1" t="s">
        <v>5117</v>
      </c>
      <c r="C2314" s="1">
        <v>2</v>
      </c>
      <c r="D2314" s="18" t="s">
        <v>5847</v>
      </c>
      <c r="E2314" s="19">
        <v>5.6500000000000001E-120</v>
      </c>
      <c r="F2314" s="1" t="s">
        <v>5848</v>
      </c>
    </row>
    <row r="2315" spans="1:6" x14ac:dyDescent="0.25">
      <c r="A2315" s="1" t="s">
        <v>5849</v>
      </c>
      <c r="B2315" s="1" t="s">
        <v>5250</v>
      </c>
      <c r="C2315" s="1">
        <v>2</v>
      </c>
      <c r="D2315" s="18" t="s">
        <v>207</v>
      </c>
      <c r="E2315" s="18" t="s">
        <v>207</v>
      </c>
      <c r="F2315" s="1" t="s">
        <v>207</v>
      </c>
    </row>
    <row r="2316" spans="1:6" x14ac:dyDescent="0.25">
      <c r="A2316" s="1" t="s">
        <v>5850</v>
      </c>
      <c r="B2316" s="1" t="s">
        <v>5851</v>
      </c>
      <c r="C2316" s="1">
        <v>2</v>
      </c>
      <c r="D2316" s="18" t="s">
        <v>207</v>
      </c>
      <c r="E2316" s="18" t="s">
        <v>207</v>
      </c>
      <c r="F2316" s="1" t="s">
        <v>207</v>
      </c>
    </row>
    <row r="2317" spans="1:6" x14ac:dyDescent="0.25">
      <c r="A2317" s="1" t="s">
        <v>5852</v>
      </c>
      <c r="B2317" s="1" t="s">
        <v>5192</v>
      </c>
      <c r="C2317" s="1">
        <v>2</v>
      </c>
      <c r="D2317" s="18" t="s">
        <v>5853</v>
      </c>
      <c r="E2317" s="18">
        <v>0</v>
      </c>
      <c r="F2317" s="1" t="s">
        <v>5854</v>
      </c>
    </row>
    <row r="2318" spans="1:6" x14ac:dyDescent="0.25">
      <c r="A2318" s="1" t="s">
        <v>5855</v>
      </c>
      <c r="B2318" s="1" t="s">
        <v>5121</v>
      </c>
      <c r="C2318" s="1">
        <v>2</v>
      </c>
      <c r="D2318" s="18" t="s">
        <v>5856</v>
      </c>
      <c r="E2318" s="19">
        <v>1.7700000000000001E-56</v>
      </c>
      <c r="F2318" s="1" t="s">
        <v>5857</v>
      </c>
    </row>
    <row r="2319" spans="1:6" x14ac:dyDescent="0.25">
      <c r="A2319" s="1" t="s">
        <v>5858</v>
      </c>
      <c r="B2319" s="1" t="s">
        <v>5538</v>
      </c>
      <c r="C2319" s="1">
        <v>2</v>
      </c>
      <c r="D2319" s="18" t="s">
        <v>5859</v>
      </c>
      <c r="E2319" s="19">
        <v>1.9999999999999999E-124</v>
      </c>
      <c r="F2319" s="1" t="s">
        <v>5860</v>
      </c>
    </row>
    <row r="2320" spans="1:6" x14ac:dyDescent="0.25">
      <c r="A2320" s="1" t="s">
        <v>5861</v>
      </c>
      <c r="B2320" s="1" t="s">
        <v>5250</v>
      </c>
      <c r="C2320" s="1">
        <v>2</v>
      </c>
      <c r="D2320" s="18" t="s">
        <v>5862</v>
      </c>
      <c r="E2320" s="19">
        <v>3.7700000000000001E-163</v>
      </c>
      <c r="F2320" s="1" t="s">
        <v>5863</v>
      </c>
    </row>
    <row r="2321" spans="1:6" x14ac:dyDescent="0.25">
      <c r="A2321" s="1" t="s">
        <v>790</v>
      </c>
      <c r="B2321" s="1" t="s">
        <v>5115</v>
      </c>
      <c r="C2321" s="1">
        <v>2</v>
      </c>
      <c r="D2321" s="18" t="s">
        <v>791</v>
      </c>
      <c r="E2321" s="18">
        <v>8.0000000000000002E-3</v>
      </c>
      <c r="F2321" s="1" t="s">
        <v>792</v>
      </c>
    </row>
    <row r="2322" spans="1:6" x14ac:dyDescent="0.25">
      <c r="A2322" s="1" t="s">
        <v>5864</v>
      </c>
      <c r="B2322" s="1" t="s">
        <v>5206</v>
      </c>
      <c r="C2322" s="1">
        <v>2</v>
      </c>
      <c r="D2322" s="18" t="s">
        <v>5865</v>
      </c>
      <c r="E2322" s="19">
        <v>3.6999999999999999E-104</v>
      </c>
      <c r="F2322" s="1" t="s">
        <v>5866</v>
      </c>
    </row>
    <row r="2323" spans="1:6" x14ac:dyDescent="0.25">
      <c r="A2323" s="1" t="s">
        <v>5867</v>
      </c>
      <c r="B2323" s="1" t="s">
        <v>5240</v>
      </c>
      <c r="C2323" s="1">
        <v>2</v>
      </c>
      <c r="D2323" s="18" t="s">
        <v>5868</v>
      </c>
      <c r="E2323" s="19">
        <v>5.1900000000000002E-30</v>
      </c>
      <c r="F2323" s="1" t="s">
        <v>5869</v>
      </c>
    </row>
    <row r="2324" spans="1:6" x14ac:dyDescent="0.25">
      <c r="A2324" s="1" t="s">
        <v>5870</v>
      </c>
      <c r="B2324" s="1" t="s">
        <v>5117</v>
      </c>
      <c r="C2324" s="1">
        <v>2</v>
      </c>
      <c r="D2324" s="18" t="s">
        <v>5871</v>
      </c>
      <c r="E2324" s="19">
        <v>9.0200000000000001E-134</v>
      </c>
      <c r="F2324" s="1" t="s">
        <v>5872</v>
      </c>
    </row>
    <row r="2325" spans="1:6" x14ac:dyDescent="0.25">
      <c r="A2325" s="1" t="s">
        <v>2391</v>
      </c>
      <c r="B2325" s="1" t="s">
        <v>5273</v>
      </c>
      <c r="C2325" s="1">
        <v>2</v>
      </c>
      <c r="D2325" s="18" t="s">
        <v>2392</v>
      </c>
      <c r="E2325" s="18">
        <v>2E-3</v>
      </c>
      <c r="F2325" s="1" t="s">
        <v>2393</v>
      </c>
    </row>
    <row r="2326" spans="1:6" x14ac:dyDescent="0.25">
      <c r="A2326" s="1" t="s">
        <v>5873</v>
      </c>
      <c r="B2326" s="1" t="s">
        <v>5117</v>
      </c>
      <c r="C2326" s="1">
        <v>2</v>
      </c>
      <c r="D2326" s="18" t="s">
        <v>5874</v>
      </c>
      <c r="E2326" s="18">
        <v>1.5</v>
      </c>
      <c r="F2326" s="1" t="s">
        <v>5875</v>
      </c>
    </row>
    <row r="2327" spans="1:6" x14ac:dyDescent="0.25">
      <c r="A2327" s="1" t="s">
        <v>5876</v>
      </c>
      <c r="B2327" s="1" t="s">
        <v>5117</v>
      </c>
      <c r="C2327" s="1">
        <v>2</v>
      </c>
      <c r="D2327" s="18" t="s">
        <v>207</v>
      </c>
      <c r="E2327" s="18" t="s">
        <v>207</v>
      </c>
      <c r="F2327" s="1" t="s">
        <v>207</v>
      </c>
    </row>
    <row r="2328" spans="1:6" x14ac:dyDescent="0.25">
      <c r="A2328" s="1" t="s">
        <v>5877</v>
      </c>
      <c r="B2328" s="1" t="s">
        <v>5121</v>
      </c>
      <c r="C2328" s="1">
        <v>2</v>
      </c>
      <c r="D2328" s="18" t="s">
        <v>5878</v>
      </c>
      <c r="E2328" s="19">
        <v>3.79E-41</v>
      </c>
      <c r="F2328" s="1" t="s">
        <v>5879</v>
      </c>
    </row>
    <row r="2329" spans="1:6" x14ac:dyDescent="0.25">
      <c r="A2329" s="1" t="s">
        <v>287</v>
      </c>
      <c r="B2329" s="1" t="s">
        <v>5130</v>
      </c>
      <c r="C2329" s="1">
        <v>2</v>
      </c>
      <c r="D2329" s="18" t="s">
        <v>289</v>
      </c>
      <c r="E2329" s="19">
        <v>9.8200000000000001E-89</v>
      </c>
      <c r="F2329" s="1" t="s">
        <v>290</v>
      </c>
    </row>
    <row r="2330" spans="1:6" x14ac:dyDescent="0.25">
      <c r="A2330" s="1" t="s">
        <v>5880</v>
      </c>
      <c r="B2330" s="1" t="s">
        <v>5126</v>
      </c>
      <c r="C2330" s="1">
        <v>2</v>
      </c>
      <c r="D2330" s="18" t="s">
        <v>207</v>
      </c>
      <c r="E2330" s="18" t="s">
        <v>207</v>
      </c>
      <c r="F2330" s="1" t="s">
        <v>207</v>
      </c>
    </row>
    <row r="2331" spans="1:6" x14ac:dyDescent="0.25">
      <c r="A2331" s="1" t="s">
        <v>5881</v>
      </c>
      <c r="B2331" s="1" t="s">
        <v>5153</v>
      </c>
      <c r="C2331" s="1">
        <v>2</v>
      </c>
      <c r="D2331" s="18" t="s">
        <v>5882</v>
      </c>
      <c r="E2331" s="19">
        <v>5.9400000000000001E-78</v>
      </c>
      <c r="F2331" s="1" t="s">
        <v>5883</v>
      </c>
    </row>
    <row r="2332" spans="1:6" x14ac:dyDescent="0.25">
      <c r="A2332" s="1" t="s">
        <v>5884</v>
      </c>
      <c r="B2332" s="1" t="s">
        <v>5117</v>
      </c>
      <c r="C2332" s="1">
        <v>2</v>
      </c>
      <c r="D2332" s="18" t="s">
        <v>5885</v>
      </c>
      <c r="E2332" s="19">
        <v>3.1699999999999998E-27</v>
      </c>
      <c r="F2332" s="1" t="s">
        <v>5886</v>
      </c>
    </row>
    <row r="2333" spans="1:6" x14ac:dyDescent="0.25">
      <c r="A2333" s="1" t="s">
        <v>260</v>
      </c>
      <c r="B2333" s="1" t="s">
        <v>5250</v>
      </c>
      <c r="C2333" s="1">
        <v>2</v>
      </c>
      <c r="D2333" s="18" t="s">
        <v>261</v>
      </c>
      <c r="E2333" s="19">
        <v>2.0100000000000001E-21</v>
      </c>
      <c r="F2333" s="1" t="s">
        <v>262</v>
      </c>
    </row>
    <row r="2334" spans="1:6" x14ac:dyDescent="0.25">
      <c r="A2334" s="1" t="s">
        <v>5887</v>
      </c>
      <c r="B2334" s="1" t="s">
        <v>5117</v>
      </c>
      <c r="C2334" s="1">
        <v>2</v>
      </c>
      <c r="D2334" s="18" t="s">
        <v>5888</v>
      </c>
      <c r="E2334" s="19">
        <v>4.9500000000000004E-34</v>
      </c>
      <c r="F2334" s="1" t="s">
        <v>5889</v>
      </c>
    </row>
    <row r="2335" spans="1:6" x14ac:dyDescent="0.25">
      <c r="A2335" s="1" t="s">
        <v>5890</v>
      </c>
      <c r="B2335" s="1" t="s">
        <v>5250</v>
      </c>
      <c r="C2335" s="1">
        <v>2</v>
      </c>
      <c r="D2335" s="18" t="s">
        <v>5891</v>
      </c>
      <c r="E2335" s="19">
        <v>1.3200000000000001E-8</v>
      </c>
      <c r="F2335" s="1" t="s">
        <v>5892</v>
      </c>
    </row>
    <row r="2336" spans="1:6" x14ac:dyDescent="0.25">
      <c r="A2336" s="1" t="s">
        <v>5893</v>
      </c>
      <c r="B2336" s="1" t="s">
        <v>5117</v>
      </c>
      <c r="C2336" s="1">
        <v>2</v>
      </c>
      <c r="D2336" s="18" t="s">
        <v>5894</v>
      </c>
      <c r="E2336" s="19">
        <v>3.5799999999999999E-49</v>
      </c>
      <c r="F2336" s="1" t="s">
        <v>4075</v>
      </c>
    </row>
    <row r="2337" spans="1:6" x14ac:dyDescent="0.25">
      <c r="A2337" s="1" t="s">
        <v>5895</v>
      </c>
      <c r="B2337" s="1" t="s">
        <v>5117</v>
      </c>
      <c r="C2337" s="1">
        <v>2</v>
      </c>
      <c r="D2337" s="18" t="s">
        <v>5896</v>
      </c>
      <c r="E2337" s="19">
        <v>9.8700000000000005E-60</v>
      </c>
      <c r="F2337" s="1" t="s">
        <v>5897</v>
      </c>
    </row>
    <row r="2338" spans="1:6" x14ac:dyDescent="0.25">
      <c r="A2338" s="1" t="s">
        <v>983</v>
      </c>
      <c r="B2338" s="1" t="s">
        <v>5898</v>
      </c>
      <c r="C2338" s="1">
        <v>2</v>
      </c>
      <c r="D2338" s="18" t="s">
        <v>207</v>
      </c>
      <c r="E2338" s="18" t="s">
        <v>207</v>
      </c>
      <c r="F2338" s="1" t="s">
        <v>207</v>
      </c>
    </row>
    <row r="2339" spans="1:6" x14ac:dyDescent="0.25">
      <c r="A2339" s="1" t="s">
        <v>5899</v>
      </c>
      <c r="B2339" s="1" t="s">
        <v>5202</v>
      </c>
      <c r="C2339" s="1">
        <v>2</v>
      </c>
      <c r="D2339" s="18" t="s">
        <v>5900</v>
      </c>
      <c r="E2339" s="19">
        <v>5.5899999999999997E-73</v>
      </c>
      <c r="F2339" s="1" t="s">
        <v>5901</v>
      </c>
    </row>
    <row r="2340" spans="1:6" x14ac:dyDescent="0.25">
      <c r="A2340" s="1" t="s">
        <v>5902</v>
      </c>
      <c r="B2340" s="1" t="s">
        <v>5117</v>
      </c>
      <c r="C2340" s="1">
        <v>2</v>
      </c>
      <c r="D2340" s="18" t="s">
        <v>5903</v>
      </c>
      <c r="E2340" s="19">
        <v>1.37E-136</v>
      </c>
      <c r="F2340" s="1" t="s">
        <v>5904</v>
      </c>
    </row>
    <row r="2341" spans="1:6" x14ac:dyDescent="0.25">
      <c r="A2341" s="1" t="s">
        <v>1804</v>
      </c>
      <c r="B2341" s="1" t="s">
        <v>5273</v>
      </c>
      <c r="C2341" s="1">
        <v>2</v>
      </c>
      <c r="D2341" s="18" t="s">
        <v>1805</v>
      </c>
      <c r="E2341" s="19">
        <v>2.2299999999999999E-41</v>
      </c>
      <c r="F2341" s="1" t="s">
        <v>1806</v>
      </c>
    </row>
    <row r="2342" spans="1:6" x14ac:dyDescent="0.25">
      <c r="A2342" s="1" t="s">
        <v>642</v>
      </c>
      <c r="B2342" s="1" t="s">
        <v>5141</v>
      </c>
      <c r="C2342" s="1">
        <v>2</v>
      </c>
      <c r="D2342" s="18" t="s">
        <v>207</v>
      </c>
      <c r="E2342" s="18" t="s">
        <v>207</v>
      </c>
      <c r="F2342" s="1" t="s">
        <v>207</v>
      </c>
    </row>
    <row r="2343" spans="1:6" x14ac:dyDescent="0.25">
      <c r="A2343" s="1" t="s">
        <v>5905</v>
      </c>
      <c r="B2343" s="1" t="s">
        <v>5121</v>
      </c>
      <c r="C2343" s="1">
        <v>2</v>
      </c>
      <c r="D2343" s="18" t="s">
        <v>5906</v>
      </c>
      <c r="E2343" s="19">
        <v>9.1299999999999992E-103</v>
      </c>
      <c r="F2343" s="1" t="s">
        <v>5907</v>
      </c>
    </row>
    <row r="2344" spans="1:6" x14ac:dyDescent="0.25">
      <c r="A2344" s="1" t="s">
        <v>5908</v>
      </c>
      <c r="B2344" s="1" t="s">
        <v>5117</v>
      </c>
      <c r="C2344" s="1">
        <v>2</v>
      </c>
      <c r="D2344" s="18" t="s">
        <v>207</v>
      </c>
      <c r="E2344" s="18" t="s">
        <v>207</v>
      </c>
      <c r="F2344" s="1" t="s">
        <v>207</v>
      </c>
    </row>
    <row r="2345" spans="1:6" x14ac:dyDescent="0.25">
      <c r="A2345" s="1" t="s">
        <v>5909</v>
      </c>
      <c r="B2345" s="1" t="s">
        <v>5130</v>
      </c>
      <c r="C2345" s="1">
        <v>2</v>
      </c>
      <c r="D2345" s="18" t="s">
        <v>5910</v>
      </c>
      <c r="E2345" s="19">
        <v>1.5700000000000001E-125</v>
      </c>
      <c r="F2345" s="1" t="s">
        <v>5911</v>
      </c>
    </row>
    <row r="2346" spans="1:6" x14ac:dyDescent="0.25">
      <c r="A2346" s="1" t="s">
        <v>5912</v>
      </c>
      <c r="B2346" s="1" t="s">
        <v>5121</v>
      </c>
      <c r="C2346" s="1">
        <v>2</v>
      </c>
      <c r="D2346" s="18" t="s">
        <v>5913</v>
      </c>
      <c r="E2346" s="19">
        <v>3.2199999999999999E-75</v>
      </c>
      <c r="F2346" s="1" t="s">
        <v>5914</v>
      </c>
    </row>
    <row r="2347" spans="1:6" x14ac:dyDescent="0.25">
      <c r="A2347" s="1" t="s">
        <v>5915</v>
      </c>
      <c r="B2347" s="1" t="s">
        <v>5117</v>
      </c>
      <c r="C2347" s="1">
        <v>2</v>
      </c>
      <c r="D2347" s="18" t="s">
        <v>207</v>
      </c>
      <c r="E2347" s="18" t="s">
        <v>207</v>
      </c>
      <c r="F2347" s="1" t="s">
        <v>207</v>
      </c>
    </row>
    <row r="2348" spans="1:6" x14ac:dyDescent="0.25">
      <c r="A2348" s="1" t="s">
        <v>5916</v>
      </c>
      <c r="B2348" s="1" t="s">
        <v>5250</v>
      </c>
      <c r="C2348" s="1">
        <v>2</v>
      </c>
      <c r="D2348" s="18" t="s">
        <v>5917</v>
      </c>
      <c r="E2348" s="19">
        <v>2.2899999999999999E-79</v>
      </c>
      <c r="F2348" s="1" t="s">
        <v>5918</v>
      </c>
    </row>
    <row r="2349" spans="1:6" x14ac:dyDescent="0.25">
      <c r="A2349" s="1" t="s">
        <v>5919</v>
      </c>
      <c r="B2349" s="1" t="s">
        <v>5240</v>
      </c>
      <c r="C2349" s="1">
        <v>2</v>
      </c>
      <c r="D2349" s="18" t="s">
        <v>5920</v>
      </c>
      <c r="E2349" s="19">
        <v>4.4199999999999998E-29</v>
      </c>
      <c r="F2349" s="1" t="s">
        <v>5921</v>
      </c>
    </row>
    <row r="2350" spans="1:6" x14ac:dyDescent="0.25">
      <c r="A2350" s="1" t="s">
        <v>5922</v>
      </c>
      <c r="B2350" s="1" t="s">
        <v>5130</v>
      </c>
      <c r="C2350" s="1">
        <v>2</v>
      </c>
      <c r="D2350" s="18" t="s">
        <v>5923</v>
      </c>
      <c r="E2350" s="18">
        <v>0</v>
      </c>
      <c r="F2350" s="1" t="s">
        <v>5924</v>
      </c>
    </row>
    <row r="2351" spans="1:6" x14ac:dyDescent="0.25">
      <c r="A2351" s="1" t="s">
        <v>5925</v>
      </c>
      <c r="B2351" s="1" t="s">
        <v>5540</v>
      </c>
      <c r="C2351" s="1">
        <v>2</v>
      </c>
      <c r="D2351" s="18" t="s">
        <v>5926</v>
      </c>
      <c r="E2351" s="18">
        <v>4.2</v>
      </c>
      <c r="F2351" s="1" t="s">
        <v>5927</v>
      </c>
    </row>
    <row r="2352" spans="1:6" x14ac:dyDescent="0.25">
      <c r="A2352" s="1" t="s">
        <v>5928</v>
      </c>
      <c r="B2352" s="1" t="s">
        <v>5929</v>
      </c>
      <c r="C2352" s="1">
        <v>2</v>
      </c>
      <c r="D2352" s="18" t="s">
        <v>5930</v>
      </c>
      <c r="E2352" s="19">
        <v>5.6499999999999995E-134</v>
      </c>
      <c r="F2352" s="1" t="s">
        <v>5931</v>
      </c>
    </row>
    <row r="2353" spans="1:6" x14ac:dyDescent="0.25">
      <c r="A2353" s="1" t="s">
        <v>5932</v>
      </c>
      <c r="B2353" s="1" t="s">
        <v>5147</v>
      </c>
      <c r="C2353" s="1">
        <v>2</v>
      </c>
      <c r="D2353" s="18" t="s">
        <v>207</v>
      </c>
      <c r="E2353" s="18" t="s">
        <v>207</v>
      </c>
      <c r="F2353" s="1" t="s">
        <v>207</v>
      </c>
    </row>
    <row r="2354" spans="1:6" x14ac:dyDescent="0.25">
      <c r="A2354" s="1" t="s">
        <v>5933</v>
      </c>
      <c r="B2354" s="1" t="s">
        <v>5275</v>
      </c>
      <c r="C2354" s="1">
        <v>2</v>
      </c>
      <c r="D2354" s="18" t="s">
        <v>5934</v>
      </c>
      <c r="E2354" s="19">
        <v>7.8400000000000006E-61</v>
      </c>
      <c r="F2354" s="1" t="s">
        <v>5935</v>
      </c>
    </row>
    <row r="2355" spans="1:6" x14ac:dyDescent="0.25">
      <c r="A2355" s="1" t="s">
        <v>5936</v>
      </c>
      <c r="B2355" s="1" t="s">
        <v>5163</v>
      </c>
      <c r="C2355" s="1">
        <v>2</v>
      </c>
      <c r="D2355" s="18" t="s">
        <v>5937</v>
      </c>
      <c r="E2355" s="19">
        <v>5.2999999999999997E-45</v>
      </c>
      <c r="F2355" s="1" t="s">
        <v>5938</v>
      </c>
    </row>
    <row r="2356" spans="1:6" x14ac:dyDescent="0.25">
      <c r="A2356" s="1" t="s">
        <v>5939</v>
      </c>
      <c r="B2356" s="1" t="s">
        <v>5117</v>
      </c>
      <c r="C2356" s="1">
        <v>2</v>
      </c>
      <c r="D2356" s="18" t="s">
        <v>5940</v>
      </c>
      <c r="E2356" s="19">
        <v>4.3100000000000003E-42</v>
      </c>
      <c r="F2356" s="1" t="s">
        <v>5941</v>
      </c>
    </row>
    <row r="2357" spans="1:6" x14ac:dyDescent="0.25">
      <c r="A2357" s="1" t="s">
        <v>5942</v>
      </c>
      <c r="B2357" s="1" t="s">
        <v>5521</v>
      </c>
      <c r="C2357" s="1">
        <v>2</v>
      </c>
      <c r="D2357" s="18" t="s">
        <v>207</v>
      </c>
      <c r="E2357" s="18" t="s">
        <v>207</v>
      </c>
      <c r="F2357" s="1" t="s">
        <v>207</v>
      </c>
    </row>
    <row r="2358" spans="1:6" x14ac:dyDescent="0.25">
      <c r="A2358" s="1" t="s">
        <v>5943</v>
      </c>
      <c r="B2358" s="1" t="s">
        <v>5275</v>
      </c>
      <c r="C2358" s="1">
        <v>2</v>
      </c>
      <c r="D2358" s="18" t="s">
        <v>5944</v>
      </c>
      <c r="E2358" s="19">
        <v>4.2399999999999999E-25</v>
      </c>
      <c r="F2358" s="1" t="s">
        <v>5945</v>
      </c>
    </row>
    <row r="2359" spans="1:6" x14ac:dyDescent="0.25">
      <c r="A2359" s="1" t="s">
        <v>5946</v>
      </c>
      <c r="B2359" s="1" t="s">
        <v>5117</v>
      </c>
      <c r="C2359" s="1">
        <v>2</v>
      </c>
      <c r="D2359" s="18" t="s">
        <v>5947</v>
      </c>
      <c r="E2359" s="19">
        <v>4.3300000000000001E-80</v>
      </c>
      <c r="F2359" s="1" t="s">
        <v>5948</v>
      </c>
    </row>
    <row r="2360" spans="1:6" x14ac:dyDescent="0.25">
      <c r="A2360" s="1" t="s">
        <v>2438</v>
      </c>
      <c r="B2360" s="1" t="s">
        <v>5949</v>
      </c>
      <c r="C2360" s="1">
        <v>2</v>
      </c>
      <c r="D2360" s="18" t="s">
        <v>2439</v>
      </c>
      <c r="E2360" s="18">
        <v>0</v>
      </c>
      <c r="F2360" s="1" t="s">
        <v>2440</v>
      </c>
    </row>
    <row r="2361" spans="1:6" x14ac:dyDescent="0.25">
      <c r="A2361" s="1" t="s">
        <v>5950</v>
      </c>
      <c r="B2361" s="1" t="s">
        <v>5117</v>
      </c>
      <c r="C2361" s="1">
        <v>2</v>
      </c>
      <c r="D2361" s="18" t="s">
        <v>5951</v>
      </c>
      <c r="E2361" s="19">
        <v>5.3600000000000004E-25</v>
      </c>
      <c r="F2361" s="1" t="s">
        <v>5952</v>
      </c>
    </row>
    <row r="2362" spans="1:6" x14ac:dyDescent="0.25">
      <c r="A2362" s="1" t="s">
        <v>5953</v>
      </c>
      <c r="B2362" s="1" t="s">
        <v>5954</v>
      </c>
      <c r="C2362" s="1">
        <v>2</v>
      </c>
      <c r="D2362" s="18" t="s">
        <v>5955</v>
      </c>
      <c r="E2362" s="19">
        <v>1.3300000000000001E-82</v>
      </c>
      <c r="F2362" s="1" t="s">
        <v>5956</v>
      </c>
    </row>
    <row r="2363" spans="1:6" x14ac:dyDescent="0.25">
      <c r="A2363" s="1" t="s">
        <v>1532</v>
      </c>
      <c r="B2363" s="1" t="s">
        <v>5273</v>
      </c>
      <c r="C2363" s="1">
        <v>2</v>
      </c>
      <c r="D2363" s="18" t="s">
        <v>1533</v>
      </c>
      <c r="E2363" s="19">
        <v>2.97E-53</v>
      </c>
      <c r="F2363" s="1" t="s">
        <v>1534</v>
      </c>
    </row>
    <row r="2364" spans="1:6" x14ac:dyDescent="0.25">
      <c r="A2364" s="1" t="s">
        <v>5957</v>
      </c>
      <c r="B2364" s="1" t="s">
        <v>5130</v>
      </c>
      <c r="C2364" s="1">
        <v>2</v>
      </c>
      <c r="D2364" s="18" t="s">
        <v>5958</v>
      </c>
      <c r="E2364" s="18">
        <v>4.0000000000000001E-3</v>
      </c>
      <c r="F2364" s="1" t="s">
        <v>5959</v>
      </c>
    </row>
    <row r="2365" spans="1:6" x14ac:dyDescent="0.25">
      <c r="A2365" s="1" t="s">
        <v>1807</v>
      </c>
      <c r="B2365" s="1" t="s">
        <v>5273</v>
      </c>
      <c r="C2365" s="1">
        <v>2</v>
      </c>
      <c r="D2365" s="18" t="s">
        <v>207</v>
      </c>
      <c r="E2365" s="18" t="s">
        <v>207</v>
      </c>
      <c r="F2365" s="1" t="s">
        <v>207</v>
      </c>
    </row>
    <row r="2366" spans="1:6" x14ac:dyDescent="0.25">
      <c r="A2366" s="1" t="s">
        <v>5960</v>
      </c>
      <c r="B2366" s="1" t="s">
        <v>5961</v>
      </c>
      <c r="C2366" s="1">
        <v>2</v>
      </c>
      <c r="D2366" s="18" t="s">
        <v>207</v>
      </c>
      <c r="E2366" s="18" t="s">
        <v>207</v>
      </c>
      <c r="F2366" s="1" t="s">
        <v>207</v>
      </c>
    </row>
    <row r="2367" spans="1:6" x14ac:dyDescent="0.25">
      <c r="A2367" s="1" t="s">
        <v>5962</v>
      </c>
      <c r="B2367" s="1" t="s">
        <v>5130</v>
      </c>
      <c r="C2367" s="1">
        <v>2</v>
      </c>
      <c r="D2367" s="18" t="s">
        <v>5963</v>
      </c>
      <c r="E2367" s="19">
        <v>8.1199999999999993E-9</v>
      </c>
      <c r="F2367" s="1" t="s">
        <v>5964</v>
      </c>
    </row>
    <row r="2368" spans="1:6" x14ac:dyDescent="0.25">
      <c r="A2368" s="1" t="s">
        <v>5965</v>
      </c>
      <c r="B2368" s="1" t="s">
        <v>5615</v>
      </c>
      <c r="C2368" s="1">
        <v>2</v>
      </c>
      <c r="D2368" s="18" t="s">
        <v>5966</v>
      </c>
      <c r="E2368" s="19">
        <v>1.43E-37</v>
      </c>
      <c r="F2368" s="1" t="s">
        <v>5967</v>
      </c>
    </row>
    <row r="2369" spans="1:6" x14ac:dyDescent="0.25">
      <c r="A2369" s="1" t="s">
        <v>5968</v>
      </c>
      <c r="B2369" s="1" t="s">
        <v>5117</v>
      </c>
      <c r="C2369" s="1">
        <v>2</v>
      </c>
      <c r="D2369" s="18" t="s">
        <v>5969</v>
      </c>
      <c r="E2369" s="18">
        <v>0.53</v>
      </c>
      <c r="F2369" s="1" t="s">
        <v>5970</v>
      </c>
    </row>
    <row r="2370" spans="1:6" x14ac:dyDescent="0.25">
      <c r="A2370" s="1" t="s">
        <v>5971</v>
      </c>
      <c r="B2370" s="1" t="s">
        <v>5117</v>
      </c>
      <c r="C2370" s="1">
        <v>2</v>
      </c>
      <c r="D2370" s="18" t="s">
        <v>5972</v>
      </c>
      <c r="E2370" s="18">
        <v>0</v>
      </c>
      <c r="F2370" s="1" t="s">
        <v>5973</v>
      </c>
    </row>
    <row r="2371" spans="1:6" x14ac:dyDescent="0.25">
      <c r="A2371" s="1" t="s">
        <v>5974</v>
      </c>
      <c r="B2371" s="1" t="s">
        <v>5117</v>
      </c>
      <c r="C2371" s="1">
        <v>2</v>
      </c>
      <c r="D2371" s="18" t="s">
        <v>4031</v>
      </c>
      <c r="E2371" s="18">
        <v>0</v>
      </c>
      <c r="F2371" s="1" t="s">
        <v>4032</v>
      </c>
    </row>
    <row r="2372" spans="1:6" x14ac:dyDescent="0.25">
      <c r="A2372" s="1" t="s">
        <v>5975</v>
      </c>
      <c r="B2372" s="1" t="s">
        <v>5126</v>
      </c>
      <c r="C2372" s="1">
        <v>2</v>
      </c>
      <c r="D2372" s="18" t="s">
        <v>5976</v>
      </c>
      <c r="E2372" s="19">
        <v>3.3799999999999997E-29</v>
      </c>
      <c r="F2372" s="1" t="s">
        <v>5977</v>
      </c>
    </row>
    <row r="2373" spans="1:6" x14ac:dyDescent="0.25">
      <c r="A2373" s="1" t="s">
        <v>5978</v>
      </c>
      <c r="B2373" s="1" t="s">
        <v>5117</v>
      </c>
      <c r="C2373" s="1">
        <v>2</v>
      </c>
      <c r="D2373" s="18" t="s">
        <v>381</v>
      </c>
      <c r="E2373" s="19">
        <v>2.7099999999999998E-26</v>
      </c>
      <c r="F2373" s="1" t="s">
        <v>382</v>
      </c>
    </row>
    <row r="2374" spans="1:6" x14ac:dyDescent="0.25">
      <c r="A2374" s="1" t="s">
        <v>5979</v>
      </c>
      <c r="B2374" s="1" t="s">
        <v>5163</v>
      </c>
      <c r="C2374" s="1">
        <v>2</v>
      </c>
      <c r="D2374" s="18" t="s">
        <v>5980</v>
      </c>
      <c r="E2374" s="18">
        <v>0</v>
      </c>
      <c r="F2374" s="1" t="s">
        <v>5981</v>
      </c>
    </row>
    <row r="2375" spans="1:6" x14ac:dyDescent="0.25">
      <c r="A2375" s="1" t="s">
        <v>1437</v>
      </c>
      <c r="B2375" s="1" t="s">
        <v>5982</v>
      </c>
      <c r="C2375" s="1">
        <v>2</v>
      </c>
      <c r="D2375" s="18" t="s">
        <v>1439</v>
      </c>
      <c r="E2375" s="19">
        <v>9.9999999999999998E-20</v>
      </c>
      <c r="F2375" s="1" t="s">
        <v>1440</v>
      </c>
    </row>
    <row r="2376" spans="1:6" x14ac:dyDescent="0.25">
      <c r="A2376" s="1" t="s">
        <v>5983</v>
      </c>
      <c r="B2376" s="1" t="s">
        <v>5439</v>
      </c>
      <c r="C2376" s="1">
        <v>2</v>
      </c>
      <c r="D2376" s="18" t="s">
        <v>5984</v>
      </c>
      <c r="E2376" s="19">
        <v>3.0899999999999999E-65</v>
      </c>
      <c r="F2376" s="1" t="s">
        <v>5985</v>
      </c>
    </row>
    <row r="2377" spans="1:6" x14ac:dyDescent="0.25">
      <c r="A2377" s="1" t="s">
        <v>5986</v>
      </c>
      <c r="B2377" s="1" t="s">
        <v>5130</v>
      </c>
      <c r="C2377" s="1">
        <v>2</v>
      </c>
      <c r="D2377" s="18" t="s">
        <v>207</v>
      </c>
      <c r="E2377" s="18" t="s">
        <v>207</v>
      </c>
      <c r="F2377" s="1" t="s">
        <v>207</v>
      </c>
    </row>
    <row r="2378" spans="1:6" x14ac:dyDescent="0.25">
      <c r="A2378" s="1" t="s">
        <v>5987</v>
      </c>
      <c r="B2378" s="1" t="s">
        <v>5153</v>
      </c>
      <c r="C2378" s="1">
        <v>2</v>
      </c>
      <c r="D2378" s="18" t="s">
        <v>5988</v>
      </c>
      <c r="E2378" s="19">
        <v>5.2900000000000001E-100</v>
      </c>
      <c r="F2378" s="1" t="s">
        <v>5989</v>
      </c>
    </row>
    <row r="2379" spans="1:6" x14ac:dyDescent="0.25">
      <c r="A2379" s="1" t="s">
        <v>5990</v>
      </c>
      <c r="B2379" s="1" t="s">
        <v>5250</v>
      </c>
      <c r="C2379" s="1">
        <v>2</v>
      </c>
      <c r="D2379" s="18" t="s">
        <v>4141</v>
      </c>
      <c r="E2379" s="19">
        <v>1.2199999999999999E-37</v>
      </c>
      <c r="F2379" s="1" t="s">
        <v>4142</v>
      </c>
    </row>
    <row r="2380" spans="1:6" x14ac:dyDescent="0.25">
      <c r="A2380" s="1" t="s">
        <v>775</v>
      </c>
      <c r="B2380" s="1" t="s">
        <v>5668</v>
      </c>
      <c r="C2380" s="1">
        <v>2</v>
      </c>
      <c r="D2380" s="18" t="s">
        <v>207</v>
      </c>
      <c r="E2380" s="18" t="s">
        <v>207</v>
      </c>
      <c r="F2380" s="1" t="s">
        <v>207</v>
      </c>
    </row>
    <row r="2381" spans="1:6" x14ac:dyDescent="0.25">
      <c r="A2381" s="1" t="s">
        <v>1735</v>
      </c>
      <c r="B2381" s="1" t="s">
        <v>5668</v>
      </c>
      <c r="C2381" s="1">
        <v>2</v>
      </c>
      <c r="D2381" s="18" t="s">
        <v>1736</v>
      </c>
      <c r="E2381" s="18">
        <v>2.5</v>
      </c>
      <c r="F2381" s="1" t="s">
        <v>1737</v>
      </c>
    </row>
    <row r="2382" spans="1:6" x14ac:dyDescent="0.25">
      <c r="A2382" s="1" t="s">
        <v>1154</v>
      </c>
      <c r="B2382" s="1" t="s">
        <v>5273</v>
      </c>
      <c r="C2382" s="1">
        <v>2</v>
      </c>
      <c r="D2382" s="18" t="s">
        <v>207</v>
      </c>
      <c r="E2382" s="18" t="s">
        <v>207</v>
      </c>
      <c r="F2382" s="1" t="s">
        <v>207</v>
      </c>
    </row>
    <row r="2383" spans="1:6" x14ac:dyDescent="0.25">
      <c r="A2383" s="1" t="s">
        <v>5991</v>
      </c>
      <c r="B2383" s="1" t="s">
        <v>5250</v>
      </c>
      <c r="C2383" s="1">
        <v>2</v>
      </c>
      <c r="D2383" s="18" t="s">
        <v>5992</v>
      </c>
      <c r="E2383" s="19">
        <v>4.7300000000000003E-134</v>
      </c>
      <c r="F2383" s="1" t="s">
        <v>5993</v>
      </c>
    </row>
    <row r="2384" spans="1:6" x14ac:dyDescent="0.25">
      <c r="A2384" s="1" t="s">
        <v>5994</v>
      </c>
      <c r="B2384" s="1" t="s">
        <v>5121</v>
      </c>
      <c r="C2384" s="1">
        <v>2</v>
      </c>
      <c r="D2384" s="18" t="s">
        <v>5995</v>
      </c>
      <c r="E2384" s="19">
        <v>3.6300000000000001E-7</v>
      </c>
      <c r="F2384" s="1" t="s">
        <v>5996</v>
      </c>
    </row>
    <row r="2385" spans="1:6" x14ac:dyDescent="0.25">
      <c r="A2385" s="1" t="s">
        <v>5997</v>
      </c>
      <c r="B2385" s="1" t="s">
        <v>5117</v>
      </c>
      <c r="C2385" s="1">
        <v>2</v>
      </c>
      <c r="D2385" s="18" t="s">
        <v>207</v>
      </c>
      <c r="E2385" s="18" t="s">
        <v>207</v>
      </c>
      <c r="F2385" s="1" t="s">
        <v>207</v>
      </c>
    </row>
    <row r="2386" spans="1:6" x14ac:dyDescent="0.25">
      <c r="A2386" s="1" t="s">
        <v>5998</v>
      </c>
      <c r="B2386" s="1" t="s">
        <v>5117</v>
      </c>
      <c r="C2386" s="1">
        <v>2</v>
      </c>
      <c r="D2386" s="18" t="s">
        <v>5999</v>
      </c>
      <c r="E2386" s="19">
        <v>1.62E-11</v>
      </c>
      <c r="F2386" s="1" t="s">
        <v>6000</v>
      </c>
    </row>
    <row r="2387" spans="1:6" x14ac:dyDescent="0.25">
      <c r="A2387" s="1" t="s">
        <v>1428</v>
      </c>
      <c r="B2387" s="1" t="s">
        <v>5273</v>
      </c>
      <c r="C2387" s="1">
        <v>2</v>
      </c>
      <c r="D2387" s="18" t="s">
        <v>207</v>
      </c>
      <c r="E2387" s="18" t="s">
        <v>207</v>
      </c>
      <c r="F2387" s="1" t="s">
        <v>207</v>
      </c>
    </row>
    <row r="2388" spans="1:6" x14ac:dyDescent="0.25">
      <c r="A2388" s="1" t="s">
        <v>6001</v>
      </c>
      <c r="B2388" s="1" t="s">
        <v>5130</v>
      </c>
      <c r="C2388" s="1">
        <v>2</v>
      </c>
      <c r="D2388" s="18" t="s">
        <v>207</v>
      </c>
      <c r="E2388" s="18" t="s">
        <v>207</v>
      </c>
      <c r="F2388" s="1" t="s">
        <v>207</v>
      </c>
    </row>
    <row r="2389" spans="1:6" x14ac:dyDescent="0.25">
      <c r="A2389" s="1" t="s">
        <v>6002</v>
      </c>
      <c r="B2389" s="1" t="s">
        <v>5130</v>
      </c>
      <c r="C2389" s="1">
        <v>2</v>
      </c>
      <c r="D2389" s="18" t="s">
        <v>6003</v>
      </c>
      <c r="E2389" s="18">
        <v>5.1400000000000003E-4</v>
      </c>
      <c r="F2389" s="1" t="s">
        <v>6004</v>
      </c>
    </row>
    <row r="2390" spans="1:6" x14ac:dyDescent="0.25">
      <c r="A2390" s="1" t="s">
        <v>6005</v>
      </c>
      <c r="B2390" s="1" t="s">
        <v>5117</v>
      </c>
      <c r="C2390" s="1">
        <v>2</v>
      </c>
      <c r="D2390" s="18" t="s">
        <v>207</v>
      </c>
      <c r="E2390" s="18" t="s">
        <v>207</v>
      </c>
      <c r="F2390" s="1" t="s">
        <v>207</v>
      </c>
    </row>
    <row r="2391" spans="1:6" x14ac:dyDescent="0.25">
      <c r="A2391" s="1" t="s">
        <v>1467</v>
      </c>
      <c r="B2391" s="1" t="s">
        <v>5108</v>
      </c>
      <c r="C2391" s="1">
        <v>2</v>
      </c>
      <c r="D2391" s="18" t="s">
        <v>1469</v>
      </c>
      <c r="E2391" s="18">
        <v>1.2300000000000001E-4</v>
      </c>
      <c r="F2391" s="1" t="s">
        <v>1470</v>
      </c>
    </row>
    <row r="2392" spans="1:6" x14ac:dyDescent="0.25">
      <c r="A2392" s="1" t="s">
        <v>6006</v>
      </c>
      <c r="B2392" s="1" t="s">
        <v>5130</v>
      </c>
      <c r="C2392" s="1">
        <v>2</v>
      </c>
      <c r="D2392" s="18" t="s">
        <v>6007</v>
      </c>
      <c r="E2392" s="19">
        <v>2.4899999999999997E-66</v>
      </c>
      <c r="F2392" s="1" t="s">
        <v>6008</v>
      </c>
    </row>
    <row r="2393" spans="1:6" x14ac:dyDescent="0.25">
      <c r="A2393" s="1" t="s">
        <v>365</v>
      </c>
      <c r="B2393" s="1" t="s">
        <v>5130</v>
      </c>
      <c r="C2393" s="1">
        <v>2</v>
      </c>
      <c r="D2393" s="18" t="s">
        <v>366</v>
      </c>
      <c r="E2393" s="19">
        <v>4.4300000000000001E-115</v>
      </c>
      <c r="F2393" s="1" t="s">
        <v>367</v>
      </c>
    </row>
    <row r="2394" spans="1:6" x14ac:dyDescent="0.25">
      <c r="A2394" s="1" t="s">
        <v>6009</v>
      </c>
      <c r="B2394" s="1" t="s">
        <v>5126</v>
      </c>
      <c r="C2394" s="1">
        <v>2</v>
      </c>
      <c r="D2394" s="18" t="s">
        <v>6010</v>
      </c>
      <c r="E2394" s="19">
        <v>2.47E-109</v>
      </c>
      <c r="F2394" s="1" t="s">
        <v>6011</v>
      </c>
    </row>
    <row r="2395" spans="1:6" x14ac:dyDescent="0.25">
      <c r="A2395" s="1" t="s">
        <v>6012</v>
      </c>
      <c r="B2395" s="1" t="s">
        <v>5117</v>
      </c>
      <c r="C2395" s="1">
        <v>2</v>
      </c>
      <c r="D2395" s="18" t="s">
        <v>207</v>
      </c>
      <c r="E2395" s="18" t="s">
        <v>207</v>
      </c>
      <c r="F2395" s="1" t="s">
        <v>207</v>
      </c>
    </row>
    <row r="2396" spans="1:6" x14ac:dyDescent="0.25">
      <c r="A2396" s="1" t="s">
        <v>6013</v>
      </c>
      <c r="B2396" s="1" t="s">
        <v>5117</v>
      </c>
      <c r="C2396" s="1">
        <v>2</v>
      </c>
      <c r="D2396" s="18" t="s">
        <v>207</v>
      </c>
      <c r="E2396" s="18" t="s">
        <v>207</v>
      </c>
      <c r="F2396" s="1" t="s">
        <v>207</v>
      </c>
    </row>
    <row r="2397" spans="1:6" x14ac:dyDescent="0.25">
      <c r="A2397" s="1" t="s">
        <v>6014</v>
      </c>
      <c r="B2397" s="1" t="s">
        <v>5117</v>
      </c>
      <c r="C2397" s="1">
        <v>2</v>
      </c>
      <c r="D2397" s="18" t="s">
        <v>6015</v>
      </c>
      <c r="E2397" s="19">
        <v>2.2499999999999999E-26</v>
      </c>
      <c r="F2397" s="1" t="s">
        <v>6016</v>
      </c>
    </row>
    <row r="2398" spans="1:6" x14ac:dyDescent="0.25">
      <c r="A2398" s="1" t="s">
        <v>6017</v>
      </c>
      <c r="B2398" s="1" t="s">
        <v>5126</v>
      </c>
      <c r="C2398" s="1">
        <v>2</v>
      </c>
      <c r="D2398" s="18" t="s">
        <v>207</v>
      </c>
      <c r="E2398" s="18" t="s">
        <v>207</v>
      </c>
      <c r="F2398" s="1" t="s">
        <v>207</v>
      </c>
    </row>
    <row r="2399" spans="1:6" x14ac:dyDescent="0.25">
      <c r="A2399" s="1" t="s">
        <v>6018</v>
      </c>
      <c r="B2399" s="1" t="s">
        <v>5147</v>
      </c>
      <c r="C2399" s="1">
        <v>2</v>
      </c>
      <c r="D2399" s="18" t="s">
        <v>6019</v>
      </c>
      <c r="E2399" s="19">
        <v>2.9599999999999998E-16</v>
      </c>
      <c r="F2399" s="1" t="s">
        <v>6020</v>
      </c>
    </row>
    <row r="2400" spans="1:6" x14ac:dyDescent="0.25">
      <c r="A2400" s="1" t="s">
        <v>349</v>
      </c>
      <c r="B2400" s="1" t="s">
        <v>5250</v>
      </c>
      <c r="C2400" s="1">
        <v>2</v>
      </c>
      <c r="D2400" s="18" t="s">
        <v>350</v>
      </c>
      <c r="E2400" s="19">
        <v>9.4900000000000007E-22</v>
      </c>
      <c r="F2400" s="1" t="s">
        <v>351</v>
      </c>
    </row>
    <row r="2401" spans="1:6" x14ac:dyDescent="0.25">
      <c r="A2401" s="1" t="s">
        <v>6021</v>
      </c>
      <c r="B2401" s="1" t="s">
        <v>5117</v>
      </c>
      <c r="C2401" s="1">
        <v>2</v>
      </c>
      <c r="D2401" s="18" t="s">
        <v>6022</v>
      </c>
      <c r="E2401" s="19">
        <v>1.4199999999999999E-111</v>
      </c>
      <c r="F2401" s="1" t="s">
        <v>6023</v>
      </c>
    </row>
    <row r="2402" spans="1:6" x14ac:dyDescent="0.25">
      <c r="A2402" s="1" t="s">
        <v>6024</v>
      </c>
      <c r="B2402" s="1" t="s">
        <v>5538</v>
      </c>
      <c r="C2402" s="1">
        <v>2</v>
      </c>
      <c r="D2402" s="18" t="s">
        <v>207</v>
      </c>
      <c r="E2402" s="18" t="s">
        <v>207</v>
      </c>
      <c r="F2402" s="1" t="s">
        <v>207</v>
      </c>
    </row>
    <row r="2403" spans="1:6" x14ac:dyDescent="0.25">
      <c r="A2403" s="1" t="s">
        <v>6025</v>
      </c>
      <c r="B2403" s="1" t="s">
        <v>5210</v>
      </c>
      <c r="C2403" s="1">
        <v>2</v>
      </c>
      <c r="D2403" s="18" t="s">
        <v>6026</v>
      </c>
      <c r="E2403" s="19">
        <v>1.3E-64</v>
      </c>
      <c r="F2403" s="1" t="s">
        <v>6027</v>
      </c>
    </row>
    <row r="2404" spans="1:6" x14ac:dyDescent="0.25">
      <c r="A2404" s="1" t="s">
        <v>438</v>
      </c>
      <c r="B2404" s="1" t="s">
        <v>5130</v>
      </c>
      <c r="C2404" s="1">
        <v>2</v>
      </c>
      <c r="D2404" s="18" t="s">
        <v>207</v>
      </c>
      <c r="E2404" s="18" t="s">
        <v>207</v>
      </c>
      <c r="F2404" s="1" t="s">
        <v>207</v>
      </c>
    </row>
    <row r="2405" spans="1:6" x14ac:dyDescent="0.25">
      <c r="A2405" s="1" t="s">
        <v>6028</v>
      </c>
      <c r="B2405" s="1" t="s">
        <v>5117</v>
      </c>
      <c r="C2405" s="1">
        <v>2</v>
      </c>
      <c r="D2405" s="18" t="s">
        <v>6029</v>
      </c>
      <c r="E2405" s="18">
        <v>0</v>
      </c>
      <c r="F2405" s="1" t="s">
        <v>6030</v>
      </c>
    </row>
    <row r="2406" spans="1:6" x14ac:dyDescent="0.25">
      <c r="A2406" s="1" t="s">
        <v>6031</v>
      </c>
      <c r="B2406" s="1" t="s">
        <v>5163</v>
      </c>
      <c r="C2406" s="1">
        <v>2</v>
      </c>
      <c r="D2406" s="18" t="s">
        <v>6032</v>
      </c>
      <c r="E2406" s="19">
        <v>4.0400000000000001E-18</v>
      </c>
      <c r="F2406" s="1" t="s">
        <v>4875</v>
      </c>
    </row>
    <row r="2407" spans="1:6" x14ac:dyDescent="0.25">
      <c r="A2407" s="1" t="s">
        <v>6033</v>
      </c>
      <c r="B2407" s="1" t="s">
        <v>5250</v>
      </c>
      <c r="C2407" s="1">
        <v>2</v>
      </c>
      <c r="D2407" s="18" t="s">
        <v>6034</v>
      </c>
      <c r="E2407" s="18">
        <v>0</v>
      </c>
      <c r="F2407" s="1" t="s">
        <v>6035</v>
      </c>
    </row>
    <row r="2408" spans="1:6" x14ac:dyDescent="0.25">
      <c r="A2408" s="1" t="s">
        <v>6036</v>
      </c>
      <c r="B2408" s="1" t="s">
        <v>5163</v>
      </c>
      <c r="C2408" s="1">
        <v>2</v>
      </c>
      <c r="D2408" s="18" t="s">
        <v>207</v>
      </c>
      <c r="E2408" s="18" t="s">
        <v>207</v>
      </c>
      <c r="F2408" s="1" t="s">
        <v>207</v>
      </c>
    </row>
    <row r="2409" spans="1:6" x14ac:dyDescent="0.25">
      <c r="A2409" s="1" t="s">
        <v>6037</v>
      </c>
      <c r="B2409" s="1" t="s">
        <v>5275</v>
      </c>
      <c r="C2409" s="1">
        <v>2</v>
      </c>
      <c r="D2409" s="18" t="s">
        <v>6038</v>
      </c>
      <c r="E2409" s="19">
        <v>2.4000000000000002E-103</v>
      </c>
      <c r="F2409" s="1" t="s">
        <v>6039</v>
      </c>
    </row>
    <row r="2410" spans="1:6" x14ac:dyDescent="0.25">
      <c r="A2410" s="1" t="s">
        <v>6040</v>
      </c>
      <c r="B2410" s="1" t="s">
        <v>5117</v>
      </c>
      <c r="C2410" s="1">
        <v>2</v>
      </c>
      <c r="D2410" s="18" t="s">
        <v>207</v>
      </c>
      <c r="E2410" s="18" t="s">
        <v>207</v>
      </c>
      <c r="F2410" s="1" t="s">
        <v>207</v>
      </c>
    </row>
    <row r="2411" spans="1:6" x14ac:dyDescent="0.25">
      <c r="A2411" s="1" t="s">
        <v>6041</v>
      </c>
      <c r="B2411" s="1" t="s">
        <v>5117</v>
      </c>
      <c r="C2411" s="1">
        <v>2</v>
      </c>
      <c r="D2411" s="18" t="s">
        <v>6042</v>
      </c>
      <c r="E2411" s="19">
        <v>2.4200000000000001E-17</v>
      </c>
      <c r="F2411" s="1" t="s">
        <v>6043</v>
      </c>
    </row>
    <row r="2412" spans="1:6" x14ac:dyDescent="0.25">
      <c r="A2412" s="1" t="s">
        <v>575</v>
      </c>
      <c r="B2412" s="1" t="s">
        <v>5178</v>
      </c>
      <c r="C2412" s="1">
        <v>2</v>
      </c>
      <c r="D2412" s="18" t="s">
        <v>207</v>
      </c>
      <c r="E2412" s="18" t="s">
        <v>207</v>
      </c>
      <c r="F2412" s="1" t="s">
        <v>207</v>
      </c>
    </row>
    <row r="2413" spans="1:6" x14ac:dyDescent="0.25">
      <c r="A2413" s="1" t="s">
        <v>6044</v>
      </c>
      <c r="B2413" s="1" t="s">
        <v>6045</v>
      </c>
      <c r="C2413" s="1">
        <v>2</v>
      </c>
      <c r="D2413" s="18" t="s">
        <v>6046</v>
      </c>
      <c r="E2413" s="19">
        <v>1.36E-77</v>
      </c>
      <c r="F2413" s="1" t="s">
        <v>6047</v>
      </c>
    </row>
    <row r="2414" spans="1:6" x14ac:dyDescent="0.25">
      <c r="A2414" s="1" t="s">
        <v>268</v>
      </c>
      <c r="B2414" s="1" t="s">
        <v>5250</v>
      </c>
      <c r="C2414" s="1">
        <v>2</v>
      </c>
      <c r="D2414" s="18" t="s">
        <v>270</v>
      </c>
      <c r="E2414" s="18">
        <v>6.8</v>
      </c>
      <c r="F2414" s="1" t="s">
        <v>271</v>
      </c>
    </row>
    <row r="2415" spans="1:6" x14ac:dyDescent="0.25">
      <c r="A2415" s="1" t="s">
        <v>6048</v>
      </c>
      <c r="B2415" s="1" t="s">
        <v>5117</v>
      </c>
      <c r="C2415" s="1">
        <v>2</v>
      </c>
      <c r="D2415" s="18" t="s">
        <v>6049</v>
      </c>
      <c r="E2415" s="18">
        <v>0</v>
      </c>
      <c r="F2415" s="1" t="s">
        <v>6050</v>
      </c>
    </row>
    <row r="2416" spans="1:6" x14ac:dyDescent="0.25">
      <c r="A2416" s="1" t="s">
        <v>6051</v>
      </c>
      <c r="B2416" s="1" t="s">
        <v>5210</v>
      </c>
      <c r="C2416" s="1">
        <v>2</v>
      </c>
      <c r="D2416" s="18" t="s">
        <v>6052</v>
      </c>
      <c r="E2416" s="19">
        <v>1.6399999999999999E-39</v>
      </c>
      <c r="F2416" s="1" t="s">
        <v>6053</v>
      </c>
    </row>
    <row r="2417" spans="1:6" x14ac:dyDescent="0.25">
      <c r="A2417" s="1" t="s">
        <v>719</v>
      </c>
      <c r="B2417" s="1" t="s">
        <v>5141</v>
      </c>
      <c r="C2417" s="1">
        <v>2</v>
      </c>
      <c r="D2417" s="18" t="s">
        <v>207</v>
      </c>
      <c r="E2417" s="18" t="s">
        <v>207</v>
      </c>
      <c r="F2417" s="1" t="s">
        <v>207</v>
      </c>
    </row>
    <row r="2418" spans="1:6" x14ac:dyDescent="0.25">
      <c r="A2418" s="1" t="s">
        <v>6054</v>
      </c>
      <c r="B2418" s="1" t="s">
        <v>5130</v>
      </c>
      <c r="C2418" s="1">
        <v>2</v>
      </c>
      <c r="D2418" s="18" t="s">
        <v>207</v>
      </c>
      <c r="E2418" s="18" t="s">
        <v>207</v>
      </c>
      <c r="F2418" s="1" t="s">
        <v>207</v>
      </c>
    </row>
    <row r="2419" spans="1:6" x14ac:dyDescent="0.25">
      <c r="A2419" s="1" t="s">
        <v>6055</v>
      </c>
      <c r="B2419" s="1" t="s">
        <v>5163</v>
      </c>
      <c r="C2419" s="1">
        <v>2</v>
      </c>
      <c r="D2419" s="18" t="s">
        <v>6056</v>
      </c>
      <c r="E2419" s="18">
        <v>3.2</v>
      </c>
      <c r="F2419" s="1" t="s">
        <v>6057</v>
      </c>
    </row>
    <row r="2420" spans="1:6" x14ac:dyDescent="0.25">
      <c r="A2420" s="1" t="s">
        <v>6058</v>
      </c>
      <c r="B2420" s="1" t="s">
        <v>5250</v>
      </c>
      <c r="C2420" s="1">
        <v>2</v>
      </c>
      <c r="D2420" s="18" t="s">
        <v>6059</v>
      </c>
      <c r="E2420" s="19">
        <v>1.08E-5</v>
      </c>
      <c r="F2420" s="1" t="s">
        <v>6060</v>
      </c>
    </row>
    <row r="2421" spans="1:6" x14ac:dyDescent="0.25">
      <c r="A2421" s="1" t="s">
        <v>6061</v>
      </c>
      <c r="B2421" s="1" t="s">
        <v>5255</v>
      </c>
      <c r="C2421" s="1">
        <v>2</v>
      </c>
      <c r="D2421" s="18" t="s">
        <v>6062</v>
      </c>
      <c r="E2421" s="19">
        <v>3.0600000000000001E-50</v>
      </c>
      <c r="F2421" s="1" t="s">
        <v>6063</v>
      </c>
    </row>
    <row r="2422" spans="1:6" x14ac:dyDescent="0.25">
      <c r="A2422" s="1" t="s">
        <v>891</v>
      </c>
      <c r="B2422" s="1" t="s">
        <v>5178</v>
      </c>
      <c r="C2422" s="1">
        <v>2</v>
      </c>
      <c r="D2422" s="18" t="s">
        <v>207</v>
      </c>
      <c r="E2422" s="18" t="s">
        <v>207</v>
      </c>
      <c r="F2422" s="1" t="s">
        <v>207</v>
      </c>
    </row>
    <row r="2423" spans="1:6" x14ac:dyDescent="0.25">
      <c r="A2423" s="1" t="s">
        <v>6064</v>
      </c>
      <c r="B2423" s="1" t="s">
        <v>6065</v>
      </c>
      <c r="C2423" s="1">
        <v>2</v>
      </c>
      <c r="D2423" s="18" t="s">
        <v>6066</v>
      </c>
      <c r="E2423" s="19">
        <v>3.17E-102</v>
      </c>
      <c r="F2423" s="1" t="s">
        <v>6067</v>
      </c>
    </row>
    <row r="2424" spans="1:6" x14ac:dyDescent="0.25">
      <c r="A2424" s="1" t="s">
        <v>2468</v>
      </c>
      <c r="B2424" s="1" t="s">
        <v>6068</v>
      </c>
      <c r="C2424" s="1">
        <v>2</v>
      </c>
      <c r="D2424" s="18" t="s">
        <v>2469</v>
      </c>
      <c r="E2424" s="18">
        <v>0</v>
      </c>
      <c r="F2424" s="1" t="s">
        <v>2470</v>
      </c>
    </row>
    <row r="2425" spans="1:6" x14ac:dyDescent="0.25">
      <c r="A2425" s="1" t="s">
        <v>6069</v>
      </c>
      <c r="B2425" s="1" t="s">
        <v>5126</v>
      </c>
      <c r="C2425" s="1">
        <v>2</v>
      </c>
      <c r="D2425" s="18" t="s">
        <v>207</v>
      </c>
      <c r="E2425" s="18" t="s">
        <v>207</v>
      </c>
      <c r="F2425" s="1" t="s">
        <v>207</v>
      </c>
    </row>
    <row r="2426" spans="1:6" x14ac:dyDescent="0.25">
      <c r="A2426" s="1" t="s">
        <v>6070</v>
      </c>
      <c r="B2426" s="1" t="s">
        <v>5117</v>
      </c>
      <c r="C2426" s="1">
        <v>2</v>
      </c>
      <c r="D2426" s="18" t="s">
        <v>6071</v>
      </c>
      <c r="E2426" s="18">
        <v>1.4300000000000001E-4</v>
      </c>
      <c r="F2426" s="1" t="s">
        <v>6072</v>
      </c>
    </row>
    <row r="2427" spans="1:6" x14ac:dyDescent="0.25">
      <c r="A2427" s="1" t="s">
        <v>6073</v>
      </c>
      <c r="B2427" s="1" t="s">
        <v>6074</v>
      </c>
      <c r="C2427" s="1">
        <v>2</v>
      </c>
      <c r="D2427" s="18" t="s">
        <v>6075</v>
      </c>
      <c r="E2427" s="18">
        <v>0</v>
      </c>
      <c r="F2427" s="1" t="s">
        <v>6076</v>
      </c>
    </row>
    <row r="2428" spans="1:6" x14ac:dyDescent="0.25">
      <c r="A2428" s="1" t="s">
        <v>6077</v>
      </c>
      <c r="B2428" s="1" t="s">
        <v>5121</v>
      </c>
      <c r="C2428" s="1">
        <v>2</v>
      </c>
      <c r="D2428" s="18" t="s">
        <v>6078</v>
      </c>
      <c r="E2428" s="18">
        <v>9.4E-2</v>
      </c>
      <c r="F2428" s="1" t="s">
        <v>6079</v>
      </c>
    </row>
    <row r="2429" spans="1:6" x14ac:dyDescent="0.25">
      <c r="A2429" s="1" t="s">
        <v>2749</v>
      </c>
      <c r="B2429" s="1" t="s">
        <v>5273</v>
      </c>
      <c r="C2429" s="1">
        <v>2</v>
      </c>
      <c r="D2429" s="18" t="s">
        <v>2750</v>
      </c>
      <c r="E2429" s="19">
        <v>1.4099999999999999E-51</v>
      </c>
      <c r="F2429" s="1" t="s">
        <v>2751</v>
      </c>
    </row>
    <row r="2430" spans="1:6" x14ac:dyDescent="0.25">
      <c r="A2430" s="1" t="s">
        <v>6080</v>
      </c>
      <c r="B2430" s="1" t="s">
        <v>5250</v>
      </c>
      <c r="C2430" s="1">
        <v>2</v>
      </c>
      <c r="D2430" s="18" t="s">
        <v>6081</v>
      </c>
      <c r="E2430" s="19">
        <v>1.9699999999999998E-123</v>
      </c>
      <c r="F2430" s="1" t="s">
        <v>6082</v>
      </c>
    </row>
    <row r="2431" spans="1:6" x14ac:dyDescent="0.25">
      <c r="A2431" s="1" t="s">
        <v>1521</v>
      </c>
      <c r="B2431" s="1" t="s">
        <v>5141</v>
      </c>
      <c r="C2431" s="1">
        <v>2</v>
      </c>
      <c r="D2431" s="18" t="s">
        <v>1522</v>
      </c>
      <c r="E2431" s="19">
        <v>9.2300000000000002E-19</v>
      </c>
      <c r="F2431" s="1" t="s">
        <v>1523</v>
      </c>
    </row>
    <row r="2432" spans="1:6" x14ac:dyDescent="0.25">
      <c r="A2432" s="1" t="s">
        <v>6083</v>
      </c>
      <c r="B2432" s="1" t="s">
        <v>5655</v>
      </c>
      <c r="C2432" s="1">
        <v>2</v>
      </c>
      <c r="D2432" s="18" t="s">
        <v>6084</v>
      </c>
      <c r="E2432" s="19">
        <v>4.6800000000000002E-94</v>
      </c>
      <c r="F2432" s="1" t="s">
        <v>1915</v>
      </c>
    </row>
    <row r="2433" spans="1:6" x14ac:dyDescent="0.25">
      <c r="A2433" s="1" t="s">
        <v>348</v>
      </c>
      <c r="B2433" s="1" t="s">
        <v>5250</v>
      </c>
      <c r="C2433" s="1">
        <v>2</v>
      </c>
      <c r="D2433" s="18" t="s">
        <v>207</v>
      </c>
      <c r="E2433" s="18" t="s">
        <v>207</v>
      </c>
      <c r="F2433" s="1" t="s">
        <v>207</v>
      </c>
    </row>
    <row r="2434" spans="1:6" x14ac:dyDescent="0.25">
      <c r="A2434" s="1" t="s">
        <v>6085</v>
      </c>
      <c r="B2434" s="1" t="s">
        <v>5163</v>
      </c>
      <c r="C2434" s="1">
        <v>2</v>
      </c>
      <c r="D2434" s="18" t="s">
        <v>6086</v>
      </c>
      <c r="E2434" s="19">
        <v>2.8700000000000001E-40</v>
      </c>
      <c r="F2434" s="1" t="s">
        <v>6087</v>
      </c>
    </row>
    <row r="2435" spans="1:6" x14ac:dyDescent="0.25">
      <c r="A2435" s="1" t="s">
        <v>6088</v>
      </c>
      <c r="B2435" s="1" t="s">
        <v>5273</v>
      </c>
      <c r="C2435" s="1">
        <v>2</v>
      </c>
      <c r="D2435" s="18" t="s">
        <v>207</v>
      </c>
      <c r="E2435" s="18" t="s">
        <v>207</v>
      </c>
      <c r="F2435" s="1" t="s">
        <v>207</v>
      </c>
    </row>
    <row r="2436" spans="1:6" x14ac:dyDescent="0.25">
      <c r="A2436" s="1" t="s">
        <v>6089</v>
      </c>
      <c r="B2436" s="1" t="s">
        <v>5117</v>
      </c>
      <c r="C2436" s="1">
        <v>2</v>
      </c>
      <c r="D2436" s="18" t="s">
        <v>6090</v>
      </c>
      <c r="E2436" s="19">
        <v>4.2999999999999999E-73</v>
      </c>
      <c r="F2436" s="1" t="s">
        <v>6091</v>
      </c>
    </row>
    <row r="2437" spans="1:6" x14ac:dyDescent="0.25">
      <c r="A2437" s="1" t="s">
        <v>1741</v>
      </c>
      <c r="B2437" s="1" t="s">
        <v>5273</v>
      </c>
      <c r="C2437" s="1">
        <v>2</v>
      </c>
      <c r="D2437" s="18" t="s">
        <v>207</v>
      </c>
      <c r="E2437" s="18" t="s">
        <v>207</v>
      </c>
      <c r="F2437" s="1" t="s">
        <v>207</v>
      </c>
    </row>
    <row r="2438" spans="1:6" x14ac:dyDescent="0.25">
      <c r="A2438" s="1" t="s">
        <v>782</v>
      </c>
      <c r="B2438" s="1" t="s">
        <v>5178</v>
      </c>
      <c r="C2438" s="1">
        <v>2</v>
      </c>
      <c r="D2438" s="18" t="s">
        <v>207</v>
      </c>
      <c r="E2438" s="18" t="s">
        <v>207</v>
      </c>
      <c r="F2438" s="1" t="s">
        <v>207</v>
      </c>
    </row>
    <row r="2439" spans="1:6" x14ac:dyDescent="0.25">
      <c r="A2439" s="1" t="s">
        <v>6092</v>
      </c>
      <c r="B2439" s="1" t="s">
        <v>6093</v>
      </c>
      <c r="C2439" s="1">
        <v>2</v>
      </c>
      <c r="D2439" s="18" t="s">
        <v>6094</v>
      </c>
      <c r="E2439" s="19">
        <v>4.8399999999999997E-41</v>
      </c>
      <c r="F2439" s="1" t="s">
        <v>6095</v>
      </c>
    </row>
    <row r="2440" spans="1:6" x14ac:dyDescent="0.25">
      <c r="A2440" s="1" t="s">
        <v>6096</v>
      </c>
      <c r="B2440" s="1" t="s">
        <v>5117</v>
      </c>
      <c r="C2440" s="1">
        <v>2</v>
      </c>
      <c r="D2440" s="18" t="s">
        <v>6097</v>
      </c>
      <c r="E2440" s="19">
        <v>6.9100000000000003E-127</v>
      </c>
      <c r="F2440" s="1" t="s">
        <v>6098</v>
      </c>
    </row>
    <row r="2441" spans="1:6" x14ac:dyDescent="0.25">
      <c r="A2441" s="1" t="s">
        <v>6099</v>
      </c>
      <c r="B2441" s="1" t="s">
        <v>5117</v>
      </c>
      <c r="C2441" s="1">
        <v>2</v>
      </c>
      <c r="D2441" s="18" t="s">
        <v>6100</v>
      </c>
      <c r="E2441" s="19">
        <v>9.1900000000000005E-77</v>
      </c>
      <c r="F2441" s="1" t="s">
        <v>6101</v>
      </c>
    </row>
    <row r="2442" spans="1:6" x14ac:dyDescent="0.25">
      <c r="A2442" s="1" t="s">
        <v>6102</v>
      </c>
      <c r="B2442" s="1" t="s">
        <v>5117</v>
      </c>
      <c r="C2442" s="1">
        <v>2</v>
      </c>
      <c r="D2442" s="18" t="s">
        <v>6103</v>
      </c>
      <c r="E2442" s="18">
        <v>0</v>
      </c>
      <c r="F2442" s="1" t="s">
        <v>6104</v>
      </c>
    </row>
    <row r="2443" spans="1:6" x14ac:dyDescent="0.25">
      <c r="A2443" s="1" t="s">
        <v>6105</v>
      </c>
      <c r="B2443" s="1" t="s">
        <v>5117</v>
      </c>
      <c r="C2443" s="1">
        <v>2</v>
      </c>
      <c r="D2443" s="18" t="s">
        <v>4824</v>
      </c>
      <c r="E2443" s="19">
        <v>1.6700000000000001E-110</v>
      </c>
      <c r="F2443" s="1" t="s">
        <v>4825</v>
      </c>
    </row>
    <row r="2444" spans="1:6" x14ac:dyDescent="0.25">
      <c r="A2444" s="1" t="s">
        <v>6106</v>
      </c>
      <c r="B2444" s="1" t="s">
        <v>5250</v>
      </c>
      <c r="C2444" s="1">
        <v>2</v>
      </c>
      <c r="D2444" s="18" t="s">
        <v>6107</v>
      </c>
      <c r="E2444" s="18">
        <v>2.9</v>
      </c>
      <c r="F2444" s="1" t="s">
        <v>6108</v>
      </c>
    </row>
    <row r="2445" spans="1:6" x14ac:dyDescent="0.25">
      <c r="A2445" s="1" t="s">
        <v>6109</v>
      </c>
      <c r="B2445" s="1" t="s">
        <v>5117</v>
      </c>
      <c r="C2445" s="1">
        <v>2</v>
      </c>
      <c r="D2445" s="18" t="s">
        <v>207</v>
      </c>
      <c r="E2445" s="18" t="s">
        <v>207</v>
      </c>
      <c r="F2445" s="1" t="s">
        <v>207</v>
      </c>
    </row>
    <row r="2446" spans="1:6" x14ac:dyDescent="0.25">
      <c r="A2446" s="1" t="s">
        <v>6110</v>
      </c>
      <c r="B2446" s="1" t="s">
        <v>5275</v>
      </c>
      <c r="C2446" s="1">
        <v>2</v>
      </c>
      <c r="D2446" s="18" t="s">
        <v>6111</v>
      </c>
      <c r="E2446" s="19">
        <v>1.24E-53</v>
      </c>
      <c r="F2446" s="1" t="s">
        <v>6112</v>
      </c>
    </row>
    <row r="2447" spans="1:6" x14ac:dyDescent="0.25">
      <c r="A2447" s="1" t="s">
        <v>6113</v>
      </c>
      <c r="B2447" s="1" t="s">
        <v>5117</v>
      </c>
      <c r="C2447" s="1">
        <v>2</v>
      </c>
      <c r="D2447" s="18" t="s">
        <v>6114</v>
      </c>
      <c r="E2447" s="18">
        <v>4.9000000000000004</v>
      </c>
      <c r="F2447" s="1" t="s">
        <v>6115</v>
      </c>
    </row>
    <row r="2448" spans="1:6" x14ac:dyDescent="0.25">
      <c r="A2448" s="1" t="s">
        <v>6116</v>
      </c>
      <c r="B2448" s="1" t="s">
        <v>5117</v>
      </c>
      <c r="C2448" s="1">
        <v>2</v>
      </c>
      <c r="D2448" s="18" t="s">
        <v>207</v>
      </c>
      <c r="E2448" s="18" t="s">
        <v>207</v>
      </c>
      <c r="F2448" s="1" t="s">
        <v>207</v>
      </c>
    </row>
    <row r="2449" spans="1:6" x14ac:dyDescent="0.25">
      <c r="A2449" s="1" t="s">
        <v>6117</v>
      </c>
      <c r="B2449" s="1" t="s">
        <v>5250</v>
      </c>
      <c r="C2449" s="1">
        <v>2</v>
      </c>
      <c r="D2449" s="18" t="s">
        <v>6118</v>
      </c>
      <c r="E2449" s="18">
        <v>0</v>
      </c>
      <c r="F2449" s="1" t="s">
        <v>6119</v>
      </c>
    </row>
    <row r="2450" spans="1:6" x14ac:dyDescent="0.25">
      <c r="A2450" s="1" t="s">
        <v>6120</v>
      </c>
      <c r="B2450" s="1" t="s">
        <v>5250</v>
      </c>
      <c r="C2450" s="1">
        <v>2</v>
      </c>
      <c r="D2450" s="18" t="s">
        <v>6121</v>
      </c>
      <c r="E2450" s="19">
        <v>1.5699999999999999E-42</v>
      </c>
      <c r="F2450" s="1" t="s">
        <v>6122</v>
      </c>
    </row>
    <row r="2451" spans="1:6" x14ac:dyDescent="0.25">
      <c r="A2451" s="1" t="s">
        <v>6123</v>
      </c>
      <c r="B2451" s="1" t="s">
        <v>5117</v>
      </c>
      <c r="C2451" s="1">
        <v>2</v>
      </c>
      <c r="D2451" s="18" t="s">
        <v>6124</v>
      </c>
      <c r="E2451" s="19">
        <v>1.3900000000000002E-17</v>
      </c>
      <c r="F2451" s="1" t="s">
        <v>6125</v>
      </c>
    </row>
    <row r="2452" spans="1:6" x14ac:dyDescent="0.25">
      <c r="A2452" s="1" t="s">
        <v>224</v>
      </c>
      <c r="B2452" s="1" t="s">
        <v>5250</v>
      </c>
      <c r="C2452" s="1">
        <v>2</v>
      </c>
      <c r="D2452" s="18" t="s">
        <v>207</v>
      </c>
      <c r="E2452" s="18" t="s">
        <v>207</v>
      </c>
      <c r="F2452" s="1" t="s">
        <v>207</v>
      </c>
    </row>
    <row r="2453" spans="1:6" x14ac:dyDescent="0.25">
      <c r="A2453" s="1" t="s">
        <v>6126</v>
      </c>
      <c r="B2453" s="1" t="s">
        <v>5126</v>
      </c>
      <c r="C2453" s="1">
        <v>2</v>
      </c>
      <c r="D2453" s="18" t="s">
        <v>207</v>
      </c>
      <c r="E2453" s="18" t="s">
        <v>207</v>
      </c>
      <c r="F2453" s="1" t="s">
        <v>207</v>
      </c>
    </row>
    <row r="2454" spans="1:6" x14ac:dyDescent="0.25">
      <c r="A2454" s="1" t="s">
        <v>6127</v>
      </c>
      <c r="B2454" s="1" t="s">
        <v>5851</v>
      </c>
      <c r="C2454" s="1">
        <v>2</v>
      </c>
      <c r="D2454" s="18" t="s">
        <v>6128</v>
      </c>
      <c r="E2454" s="19">
        <v>1.1699999999999999E-141</v>
      </c>
      <c r="F2454" s="1" t="s">
        <v>6129</v>
      </c>
    </row>
    <row r="2455" spans="1:6" x14ac:dyDescent="0.25">
      <c r="A2455" s="1" t="s">
        <v>6130</v>
      </c>
      <c r="B2455" s="1" t="s">
        <v>6131</v>
      </c>
      <c r="C2455" s="1">
        <v>2</v>
      </c>
      <c r="D2455" s="18" t="s">
        <v>6132</v>
      </c>
      <c r="E2455" s="19">
        <v>8.5499999999999995E-32</v>
      </c>
      <c r="F2455" s="1" t="s">
        <v>6133</v>
      </c>
    </row>
    <row r="2456" spans="1:6" x14ac:dyDescent="0.25">
      <c r="A2456" s="1" t="s">
        <v>6134</v>
      </c>
      <c r="B2456" s="1" t="s">
        <v>6135</v>
      </c>
      <c r="C2456" s="1">
        <v>1</v>
      </c>
      <c r="D2456" s="18" t="s">
        <v>6136</v>
      </c>
      <c r="E2456" s="19">
        <v>3.7999999999999999E-78</v>
      </c>
      <c r="F2456" s="1" t="s">
        <v>6137</v>
      </c>
    </row>
    <row r="2457" spans="1:6" x14ac:dyDescent="0.25">
      <c r="A2457" s="1" t="s">
        <v>6138</v>
      </c>
      <c r="B2457" s="1" t="s">
        <v>6135</v>
      </c>
      <c r="C2457" s="1">
        <v>1</v>
      </c>
      <c r="D2457" s="18" t="s">
        <v>6139</v>
      </c>
      <c r="E2457" s="18">
        <v>0</v>
      </c>
      <c r="F2457" s="1" t="s">
        <v>6140</v>
      </c>
    </row>
    <row r="2458" spans="1:6" x14ac:dyDescent="0.25">
      <c r="A2458" s="1" t="s">
        <v>2050</v>
      </c>
      <c r="B2458" s="1" t="s">
        <v>6135</v>
      </c>
      <c r="C2458" s="1">
        <v>1</v>
      </c>
      <c r="D2458" s="18" t="s">
        <v>2051</v>
      </c>
      <c r="E2458" s="19">
        <v>1.17E-32</v>
      </c>
      <c r="F2458" s="1" t="s">
        <v>2052</v>
      </c>
    </row>
    <row r="2459" spans="1:6" x14ac:dyDescent="0.25">
      <c r="A2459" s="1" t="s">
        <v>6141</v>
      </c>
      <c r="B2459" s="1" t="s">
        <v>6142</v>
      </c>
      <c r="C2459" s="1">
        <v>1</v>
      </c>
      <c r="D2459" s="18" t="s">
        <v>6143</v>
      </c>
      <c r="E2459" s="19">
        <v>1.17E-56</v>
      </c>
      <c r="F2459" s="1" t="s">
        <v>6144</v>
      </c>
    </row>
    <row r="2460" spans="1:6" x14ac:dyDescent="0.25">
      <c r="A2460" s="1" t="s">
        <v>6145</v>
      </c>
      <c r="B2460" s="1" t="s">
        <v>6135</v>
      </c>
      <c r="C2460" s="1">
        <v>1</v>
      </c>
      <c r="D2460" s="18" t="s">
        <v>6146</v>
      </c>
      <c r="E2460" s="19">
        <v>3.7700000000000003E-11</v>
      </c>
      <c r="F2460" s="1" t="s">
        <v>6147</v>
      </c>
    </row>
    <row r="2461" spans="1:6" x14ac:dyDescent="0.25">
      <c r="A2461" s="1" t="s">
        <v>2397</v>
      </c>
      <c r="B2461" s="1" t="s">
        <v>6135</v>
      </c>
      <c r="C2461" s="1">
        <v>1</v>
      </c>
      <c r="D2461" s="18" t="s">
        <v>2398</v>
      </c>
      <c r="E2461" s="19">
        <v>1.05E-44</v>
      </c>
      <c r="F2461" s="1" t="s">
        <v>2399</v>
      </c>
    </row>
    <row r="2462" spans="1:6" x14ac:dyDescent="0.25">
      <c r="A2462" s="1" t="s">
        <v>6148</v>
      </c>
      <c r="B2462" s="1" t="s">
        <v>6135</v>
      </c>
      <c r="C2462" s="1">
        <v>1</v>
      </c>
      <c r="D2462" s="18" t="s">
        <v>6149</v>
      </c>
      <c r="E2462" s="19">
        <v>8.1000000000000004E-71</v>
      </c>
      <c r="F2462" s="1" t="s">
        <v>6150</v>
      </c>
    </row>
    <row r="2463" spans="1:6" x14ac:dyDescent="0.25">
      <c r="A2463" s="1" t="s">
        <v>6151</v>
      </c>
      <c r="B2463" s="1" t="s">
        <v>6135</v>
      </c>
      <c r="C2463" s="1">
        <v>1</v>
      </c>
      <c r="D2463" s="18" t="s">
        <v>6152</v>
      </c>
      <c r="E2463" s="18">
        <v>0</v>
      </c>
      <c r="F2463" s="1" t="s">
        <v>6153</v>
      </c>
    </row>
    <row r="2464" spans="1:6" x14ac:dyDescent="0.25">
      <c r="A2464" s="1" t="s">
        <v>6154</v>
      </c>
      <c r="B2464" s="1" t="s">
        <v>6142</v>
      </c>
      <c r="C2464" s="1">
        <v>1</v>
      </c>
      <c r="D2464" s="18" t="s">
        <v>6155</v>
      </c>
      <c r="E2464" s="19">
        <v>2.5599999999999998E-100</v>
      </c>
      <c r="F2464" s="1" t="s">
        <v>6156</v>
      </c>
    </row>
    <row r="2465" spans="1:6" x14ac:dyDescent="0.25">
      <c r="A2465" s="1" t="s">
        <v>6157</v>
      </c>
      <c r="B2465" s="1" t="s">
        <v>6158</v>
      </c>
      <c r="C2465" s="1">
        <v>1</v>
      </c>
      <c r="D2465" s="18" t="s">
        <v>6159</v>
      </c>
      <c r="E2465" s="19">
        <v>2.1200000000000001E-65</v>
      </c>
      <c r="F2465" s="1" t="s">
        <v>6160</v>
      </c>
    </row>
    <row r="2466" spans="1:6" x14ac:dyDescent="0.25">
      <c r="A2466" s="1" t="s">
        <v>6161</v>
      </c>
      <c r="B2466" s="1" t="s">
        <v>6158</v>
      </c>
      <c r="C2466" s="1">
        <v>1</v>
      </c>
      <c r="D2466" s="18" t="s">
        <v>6162</v>
      </c>
      <c r="E2466" s="19">
        <v>4.7199999999999997E-124</v>
      </c>
      <c r="F2466" s="1" t="s">
        <v>6163</v>
      </c>
    </row>
    <row r="2467" spans="1:6" x14ac:dyDescent="0.25">
      <c r="A2467" s="1" t="s">
        <v>6164</v>
      </c>
      <c r="B2467" s="1" t="s">
        <v>6135</v>
      </c>
      <c r="C2467" s="1">
        <v>1</v>
      </c>
      <c r="D2467" s="18" t="s">
        <v>6165</v>
      </c>
      <c r="E2467" s="18">
        <v>0</v>
      </c>
      <c r="F2467" s="1" t="s">
        <v>6166</v>
      </c>
    </row>
    <row r="2468" spans="1:6" x14ac:dyDescent="0.25">
      <c r="A2468" s="1" t="s">
        <v>6167</v>
      </c>
      <c r="B2468" s="1" t="s">
        <v>6135</v>
      </c>
      <c r="C2468" s="1">
        <v>1</v>
      </c>
      <c r="D2468" s="18" t="s">
        <v>6168</v>
      </c>
      <c r="E2468" s="19">
        <v>1.52E-30</v>
      </c>
      <c r="F2468" s="1" t="s">
        <v>6169</v>
      </c>
    </row>
    <row r="2469" spans="1:6" x14ac:dyDescent="0.25">
      <c r="A2469" s="1" t="s">
        <v>6170</v>
      </c>
      <c r="B2469" s="1" t="s">
        <v>6135</v>
      </c>
      <c r="C2469" s="1">
        <v>1</v>
      </c>
      <c r="D2469" s="18" t="s">
        <v>6171</v>
      </c>
      <c r="E2469" s="18">
        <v>0.39</v>
      </c>
      <c r="F2469" s="1" t="s">
        <v>6172</v>
      </c>
    </row>
    <row r="2470" spans="1:6" x14ac:dyDescent="0.25">
      <c r="A2470" s="1" t="s">
        <v>6173</v>
      </c>
      <c r="B2470" s="1" t="s">
        <v>6135</v>
      </c>
      <c r="C2470" s="1">
        <v>1</v>
      </c>
      <c r="D2470" s="18" t="s">
        <v>6174</v>
      </c>
      <c r="E2470" s="19">
        <v>1.66E-14</v>
      </c>
      <c r="F2470" s="1" t="s">
        <v>1440</v>
      </c>
    </row>
    <row r="2471" spans="1:6" x14ac:dyDescent="0.25">
      <c r="A2471" s="1" t="s">
        <v>6175</v>
      </c>
      <c r="B2471" s="1" t="s">
        <v>6135</v>
      </c>
      <c r="C2471" s="1">
        <v>1</v>
      </c>
      <c r="D2471" s="18" t="s">
        <v>6176</v>
      </c>
      <c r="E2471" s="18">
        <v>6.7699999999999998E-4</v>
      </c>
      <c r="F2471" s="1" t="s">
        <v>6177</v>
      </c>
    </row>
    <row r="2472" spans="1:6" x14ac:dyDescent="0.25">
      <c r="A2472" s="1" t="s">
        <v>691</v>
      </c>
      <c r="B2472" s="1" t="s">
        <v>6135</v>
      </c>
      <c r="C2472" s="1">
        <v>1</v>
      </c>
      <c r="D2472" s="18" t="s">
        <v>207</v>
      </c>
      <c r="E2472" s="18" t="s">
        <v>207</v>
      </c>
      <c r="F2472" s="1" t="s">
        <v>207</v>
      </c>
    </row>
    <row r="2473" spans="1:6" x14ac:dyDescent="0.25">
      <c r="A2473" s="1" t="s">
        <v>6178</v>
      </c>
      <c r="B2473" s="1" t="s">
        <v>6135</v>
      </c>
      <c r="C2473" s="1">
        <v>1</v>
      </c>
      <c r="D2473" s="18" t="s">
        <v>6179</v>
      </c>
      <c r="E2473" s="19">
        <v>2.51E-44</v>
      </c>
      <c r="F2473" s="1" t="s">
        <v>6180</v>
      </c>
    </row>
    <row r="2474" spans="1:6" x14ac:dyDescent="0.25">
      <c r="A2474" s="1" t="s">
        <v>6181</v>
      </c>
      <c r="B2474" s="1" t="s">
        <v>6135</v>
      </c>
      <c r="C2474" s="1">
        <v>1</v>
      </c>
      <c r="D2474" s="18" t="s">
        <v>207</v>
      </c>
      <c r="E2474" s="18" t="s">
        <v>207</v>
      </c>
      <c r="F2474" s="1" t="s">
        <v>207</v>
      </c>
    </row>
    <row r="2475" spans="1:6" x14ac:dyDescent="0.25">
      <c r="A2475" s="1" t="s">
        <v>6182</v>
      </c>
      <c r="B2475" s="1" t="s">
        <v>6135</v>
      </c>
      <c r="C2475" s="1">
        <v>1</v>
      </c>
      <c r="D2475" s="18" t="s">
        <v>207</v>
      </c>
      <c r="E2475" s="18" t="s">
        <v>207</v>
      </c>
      <c r="F2475" s="1" t="s">
        <v>207</v>
      </c>
    </row>
    <row r="2476" spans="1:6" x14ac:dyDescent="0.25">
      <c r="A2476" s="1" t="s">
        <v>6183</v>
      </c>
      <c r="B2476" s="1" t="s">
        <v>6135</v>
      </c>
      <c r="C2476" s="1">
        <v>1</v>
      </c>
      <c r="D2476" s="18" t="s">
        <v>6184</v>
      </c>
      <c r="E2476" s="19">
        <v>8.7300000000000002E-73</v>
      </c>
      <c r="F2476" s="1" t="s">
        <v>6185</v>
      </c>
    </row>
    <row r="2477" spans="1:6" x14ac:dyDescent="0.25">
      <c r="A2477" s="1" t="s">
        <v>6186</v>
      </c>
      <c r="B2477" s="1" t="s">
        <v>6187</v>
      </c>
      <c r="C2477" s="1">
        <v>1</v>
      </c>
      <c r="D2477" s="18" t="s">
        <v>6188</v>
      </c>
      <c r="E2477" s="18">
        <v>0</v>
      </c>
      <c r="F2477" s="1" t="s">
        <v>5803</v>
      </c>
    </row>
    <row r="2478" spans="1:6" x14ac:dyDescent="0.25">
      <c r="A2478" s="1" t="s">
        <v>6189</v>
      </c>
      <c r="B2478" s="1" t="s">
        <v>6135</v>
      </c>
      <c r="C2478" s="1">
        <v>1</v>
      </c>
      <c r="D2478" s="18" t="s">
        <v>6190</v>
      </c>
      <c r="E2478" s="19">
        <v>1.33E-45</v>
      </c>
      <c r="F2478" s="1" t="s">
        <v>6191</v>
      </c>
    </row>
    <row r="2479" spans="1:6" x14ac:dyDescent="0.25">
      <c r="A2479" s="1" t="s">
        <v>6192</v>
      </c>
      <c r="B2479" s="1" t="s">
        <v>6135</v>
      </c>
      <c r="C2479" s="1">
        <v>1</v>
      </c>
      <c r="D2479" s="18" t="s">
        <v>207</v>
      </c>
      <c r="E2479" s="18" t="s">
        <v>207</v>
      </c>
      <c r="F2479" s="1" t="s">
        <v>207</v>
      </c>
    </row>
    <row r="2480" spans="1:6" x14ac:dyDescent="0.25">
      <c r="A2480" s="1" t="s">
        <v>6193</v>
      </c>
      <c r="B2480" s="1" t="s">
        <v>6135</v>
      </c>
      <c r="C2480" s="1">
        <v>1</v>
      </c>
      <c r="D2480" s="18" t="s">
        <v>6194</v>
      </c>
      <c r="E2480" s="19">
        <v>2.07E-100</v>
      </c>
      <c r="F2480" s="1" t="s">
        <v>6195</v>
      </c>
    </row>
    <row r="2481" spans="1:6" x14ac:dyDescent="0.25">
      <c r="A2481" s="1" t="s">
        <v>2661</v>
      </c>
      <c r="B2481" s="1" t="s">
        <v>6135</v>
      </c>
      <c r="C2481" s="1">
        <v>1</v>
      </c>
      <c r="D2481" s="18" t="s">
        <v>2301</v>
      </c>
      <c r="E2481" s="19">
        <v>1.15E-39</v>
      </c>
      <c r="F2481" s="1" t="s">
        <v>2302</v>
      </c>
    </row>
    <row r="2482" spans="1:6" x14ac:dyDescent="0.25">
      <c r="A2482" s="1" t="s">
        <v>2215</v>
      </c>
      <c r="B2482" s="1" t="s">
        <v>6135</v>
      </c>
      <c r="C2482" s="1">
        <v>1</v>
      </c>
      <c r="D2482" s="18" t="s">
        <v>207</v>
      </c>
      <c r="E2482" s="18" t="s">
        <v>207</v>
      </c>
      <c r="F2482" s="1" t="s">
        <v>207</v>
      </c>
    </row>
    <row r="2483" spans="1:6" x14ac:dyDescent="0.25">
      <c r="A2483" s="1" t="s">
        <v>2228</v>
      </c>
      <c r="B2483" s="1" t="s">
        <v>6135</v>
      </c>
      <c r="C2483" s="1">
        <v>1</v>
      </c>
      <c r="D2483" s="18" t="s">
        <v>2229</v>
      </c>
      <c r="E2483" s="19">
        <v>5.6099999999999997E-25</v>
      </c>
      <c r="F2483" s="1" t="s">
        <v>2230</v>
      </c>
    </row>
    <row r="2484" spans="1:6" x14ac:dyDescent="0.25">
      <c r="A2484" s="1" t="s">
        <v>6196</v>
      </c>
      <c r="B2484" s="1" t="s">
        <v>6197</v>
      </c>
      <c r="C2484" s="1">
        <v>1</v>
      </c>
      <c r="D2484" s="18" t="s">
        <v>6198</v>
      </c>
      <c r="E2484" s="19">
        <v>6.8900000000000003E-15</v>
      </c>
      <c r="F2484" s="1" t="s">
        <v>6199</v>
      </c>
    </row>
    <row r="2485" spans="1:6" x14ac:dyDescent="0.25">
      <c r="A2485" s="1" t="s">
        <v>6200</v>
      </c>
      <c r="B2485" s="1" t="s">
        <v>6135</v>
      </c>
      <c r="C2485" s="1">
        <v>1</v>
      </c>
      <c r="D2485" s="18" t="s">
        <v>6201</v>
      </c>
      <c r="E2485" s="19">
        <v>4.4599999999999998E-59</v>
      </c>
      <c r="F2485" s="1" t="s">
        <v>6202</v>
      </c>
    </row>
    <row r="2486" spans="1:6" x14ac:dyDescent="0.25">
      <c r="A2486" s="1" t="s">
        <v>6203</v>
      </c>
      <c r="B2486" s="1" t="s">
        <v>6135</v>
      </c>
      <c r="C2486" s="1">
        <v>1</v>
      </c>
      <c r="D2486" s="18" t="s">
        <v>6204</v>
      </c>
      <c r="E2486" s="19">
        <v>7.3999999999999995E-89</v>
      </c>
      <c r="F2486" s="1" t="s">
        <v>2609</v>
      </c>
    </row>
    <row r="2487" spans="1:6" x14ac:dyDescent="0.25">
      <c r="A2487" s="1" t="s">
        <v>6205</v>
      </c>
      <c r="B2487" s="1" t="s">
        <v>6135</v>
      </c>
      <c r="C2487" s="1">
        <v>1</v>
      </c>
      <c r="D2487" s="18" t="s">
        <v>6206</v>
      </c>
      <c r="E2487" s="18">
        <v>0</v>
      </c>
      <c r="F2487" s="1" t="s">
        <v>6207</v>
      </c>
    </row>
    <row r="2488" spans="1:6" x14ac:dyDescent="0.25">
      <c r="A2488" s="1" t="s">
        <v>6208</v>
      </c>
      <c r="B2488" s="1" t="s">
        <v>6135</v>
      </c>
      <c r="C2488" s="1">
        <v>1</v>
      </c>
      <c r="D2488" s="18" t="s">
        <v>207</v>
      </c>
      <c r="E2488" s="18" t="s">
        <v>207</v>
      </c>
      <c r="F2488" s="1" t="s">
        <v>207</v>
      </c>
    </row>
    <row r="2489" spans="1:6" x14ac:dyDescent="0.25">
      <c r="A2489" s="1" t="s">
        <v>6209</v>
      </c>
      <c r="B2489" s="1" t="s">
        <v>6135</v>
      </c>
      <c r="C2489" s="1">
        <v>1</v>
      </c>
      <c r="D2489" s="18" t="s">
        <v>6210</v>
      </c>
      <c r="E2489" s="19">
        <v>1.4099999999999999E-72</v>
      </c>
      <c r="F2489" s="1" t="s">
        <v>6211</v>
      </c>
    </row>
    <row r="2490" spans="1:6" x14ac:dyDescent="0.25">
      <c r="A2490" s="1" t="s">
        <v>2178</v>
      </c>
      <c r="B2490" s="1" t="s">
        <v>6135</v>
      </c>
      <c r="C2490" s="1">
        <v>1</v>
      </c>
      <c r="D2490" s="18" t="s">
        <v>2179</v>
      </c>
      <c r="E2490" s="19">
        <v>2.4500000000000001E-21</v>
      </c>
      <c r="F2490" s="1" t="s">
        <v>2180</v>
      </c>
    </row>
    <row r="2491" spans="1:6" x14ac:dyDescent="0.25">
      <c r="A2491" s="1" t="s">
        <v>956</v>
      </c>
      <c r="B2491" s="1" t="s">
        <v>6212</v>
      </c>
      <c r="C2491" s="1">
        <v>1</v>
      </c>
      <c r="D2491" s="18" t="s">
        <v>207</v>
      </c>
      <c r="E2491" s="18" t="s">
        <v>207</v>
      </c>
      <c r="F2491" s="1" t="s">
        <v>207</v>
      </c>
    </row>
    <row r="2492" spans="1:6" x14ac:dyDescent="0.25">
      <c r="A2492" s="1" t="s">
        <v>6213</v>
      </c>
      <c r="B2492" s="1" t="s">
        <v>6135</v>
      </c>
      <c r="C2492" s="1">
        <v>1</v>
      </c>
      <c r="D2492" s="18" t="s">
        <v>207</v>
      </c>
      <c r="E2492" s="18" t="s">
        <v>207</v>
      </c>
      <c r="F2492" s="1" t="s">
        <v>207</v>
      </c>
    </row>
    <row r="2493" spans="1:6" x14ac:dyDescent="0.25">
      <c r="A2493" s="1" t="s">
        <v>6214</v>
      </c>
      <c r="B2493" s="1" t="s">
        <v>6135</v>
      </c>
      <c r="C2493" s="1">
        <v>1</v>
      </c>
      <c r="D2493" s="18" t="s">
        <v>207</v>
      </c>
      <c r="E2493" s="18" t="s">
        <v>207</v>
      </c>
      <c r="F2493" s="1" t="s">
        <v>207</v>
      </c>
    </row>
    <row r="2494" spans="1:6" x14ac:dyDescent="0.25">
      <c r="A2494" s="1" t="s">
        <v>6215</v>
      </c>
      <c r="B2494" s="1" t="s">
        <v>6135</v>
      </c>
      <c r="C2494" s="1">
        <v>1</v>
      </c>
      <c r="D2494" s="18" t="s">
        <v>6026</v>
      </c>
      <c r="E2494" s="19">
        <v>5.0399999999999997E-88</v>
      </c>
      <c r="F2494" s="1" t="s">
        <v>6027</v>
      </c>
    </row>
    <row r="2495" spans="1:6" x14ac:dyDescent="0.25">
      <c r="A2495" s="1" t="s">
        <v>6216</v>
      </c>
      <c r="B2495" s="1" t="s">
        <v>6217</v>
      </c>
      <c r="C2495" s="1">
        <v>1</v>
      </c>
      <c r="D2495" s="18" t="s">
        <v>6218</v>
      </c>
      <c r="E2495" s="19">
        <v>5.4399999999999996E-99</v>
      </c>
      <c r="F2495" s="1" t="s">
        <v>6219</v>
      </c>
    </row>
    <row r="2496" spans="1:6" x14ac:dyDescent="0.25">
      <c r="A2496" s="1" t="s">
        <v>6220</v>
      </c>
      <c r="B2496" s="1" t="s">
        <v>6135</v>
      </c>
      <c r="C2496" s="1">
        <v>1</v>
      </c>
      <c r="D2496" s="18" t="s">
        <v>6221</v>
      </c>
      <c r="E2496" s="18">
        <v>2</v>
      </c>
      <c r="F2496" s="1" t="s">
        <v>6222</v>
      </c>
    </row>
    <row r="2497" spans="1:6" x14ac:dyDescent="0.25">
      <c r="A2497" s="1" t="s">
        <v>6223</v>
      </c>
      <c r="B2497" s="1" t="s">
        <v>6135</v>
      </c>
      <c r="C2497" s="1">
        <v>1</v>
      </c>
      <c r="D2497" s="18" t="s">
        <v>207</v>
      </c>
      <c r="E2497" s="18" t="s">
        <v>207</v>
      </c>
      <c r="F2497" s="1" t="s">
        <v>207</v>
      </c>
    </row>
    <row r="2498" spans="1:6" x14ac:dyDescent="0.25">
      <c r="A2498" s="1" t="s">
        <v>6224</v>
      </c>
      <c r="B2498" s="1" t="s">
        <v>6135</v>
      </c>
      <c r="C2498" s="1">
        <v>1</v>
      </c>
      <c r="D2498" s="18" t="s">
        <v>6225</v>
      </c>
      <c r="E2498" s="19">
        <v>1.13E-38</v>
      </c>
      <c r="F2498" s="1" t="s">
        <v>6226</v>
      </c>
    </row>
    <row r="2499" spans="1:6" x14ac:dyDescent="0.25">
      <c r="A2499" s="1" t="s">
        <v>6227</v>
      </c>
      <c r="B2499" s="1" t="s">
        <v>6135</v>
      </c>
      <c r="C2499" s="1">
        <v>1</v>
      </c>
      <c r="D2499" s="18" t="s">
        <v>6228</v>
      </c>
      <c r="E2499" s="19">
        <v>8.2800000000000003E-44</v>
      </c>
      <c r="F2499" s="1" t="s">
        <v>6229</v>
      </c>
    </row>
    <row r="2500" spans="1:6" x14ac:dyDescent="0.25">
      <c r="A2500" s="1" t="s">
        <v>6230</v>
      </c>
      <c r="B2500" s="1" t="s">
        <v>6135</v>
      </c>
      <c r="C2500" s="1">
        <v>1</v>
      </c>
      <c r="D2500" s="18" t="s">
        <v>6231</v>
      </c>
      <c r="E2500" s="18">
        <v>2.2000000000000002</v>
      </c>
      <c r="F2500" s="1" t="s">
        <v>6232</v>
      </c>
    </row>
    <row r="2501" spans="1:6" x14ac:dyDescent="0.25">
      <c r="A2501" s="1" t="s">
        <v>6233</v>
      </c>
      <c r="B2501" s="1" t="s">
        <v>6135</v>
      </c>
      <c r="C2501" s="1">
        <v>1</v>
      </c>
      <c r="D2501" s="18" t="s">
        <v>6234</v>
      </c>
      <c r="E2501" s="18">
        <v>0</v>
      </c>
      <c r="F2501" s="1" t="s">
        <v>6235</v>
      </c>
    </row>
    <row r="2502" spans="1:6" x14ac:dyDescent="0.25">
      <c r="A2502" s="1" t="s">
        <v>764</v>
      </c>
      <c r="B2502" s="1" t="s">
        <v>6212</v>
      </c>
      <c r="C2502" s="1">
        <v>1</v>
      </c>
      <c r="D2502" s="18" t="s">
        <v>765</v>
      </c>
      <c r="E2502" s="19">
        <v>3.2999999999999998E-26</v>
      </c>
      <c r="F2502" s="1" t="s">
        <v>766</v>
      </c>
    </row>
    <row r="2503" spans="1:6" x14ac:dyDescent="0.25">
      <c r="A2503" s="1" t="s">
        <v>6236</v>
      </c>
      <c r="B2503" s="1" t="s">
        <v>6135</v>
      </c>
      <c r="C2503" s="1">
        <v>1</v>
      </c>
      <c r="D2503" s="18" t="s">
        <v>6237</v>
      </c>
      <c r="E2503" s="19">
        <v>1.4299999999999999E-42</v>
      </c>
      <c r="F2503" s="1" t="s">
        <v>6238</v>
      </c>
    </row>
    <row r="2504" spans="1:6" x14ac:dyDescent="0.25">
      <c r="A2504" s="1" t="s">
        <v>6239</v>
      </c>
      <c r="B2504" s="1" t="s">
        <v>6142</v>
      </c>
      <c r="C2504" s="1">
        <v>1</v>
      </c>
      <c r="D2504" s="18" t="s">
        <v>6240</v>
      </c>
      <c r="E2504" s="19">
        <v>6.2000000000000001E-18</v>
      </c>
      <c r="F2504" s="1" t="s">
        <v>6241</v>
      </c>
    </row>
    <row r="2505" spans="1:6" x14ac:dyDescent="0.25">
      <c r="A2505" s="1" t="s">
        <v>6242</v>
      </c>
      <c r="B2505" s="1" t="s">
        <v>6135</v>
      </c>
      <c r="C2505" s="1">
        <v>1</v>
      </c>
      <c r="D2505" s="18" t="s">
        <v>1539</v>
      </c>
      <c r="E2505" s="19">
        <v>3.1999999999999999E-11</v>
      </c>
      <c r="F2505" s="1" t="s">
        <v>1540</v>
      </c>
    </row>
    <row r="2506" spans="1:6" x14ac:dyDescent="0.25">
      <c r="A2506" s="1" t="s">
        <v>6243</v>
      </c>
      <c r="B2506" s="1" t="s">
        <v>6135</v>
      </c>
      <c r="C2506" s="1">
        <v>1</v>
      </c>
      <c r="D2506" s="18" t="s">
        <v>6244</v>
      </c>
      <c r="E2506" s="19">
        <v>3.3799999999999999E-93</v>
      </c>
      <c r="F2506" s="1" t="s">
        <v>6245</v>
      </c>
    </row>
    <row r="2507" spans="1:6" x14ac:dyDescent="0.25">
      <c r="A2507" s="1" t="s">
        <v>6246</v>
      </c>
      <c r="B2507" s="1" t="s">
        <v>6135</v>
      </c>
      <c r="C2507" s="1">
        <v>1</v>
      </c>
      <c r="D2507" s="18" t="s">
        <v>6247</v>
      </c>
      <c r="E2507" s="19">
        <v>6.8999999999999994E-45</v>
      </c>
      <c r="F2507" s="1" t="s">
        <v>6248</v>
      </c>
    </row>
    <row r="2508" spans="1:6" x14ac:dyDescent="0.25">
      <c r="A2508" s="1" t="s">
        <v>6249</v>
      </c>
      <c r="B2508" s="1" t="s">
        <v>6135</v>
      </c>
      <c r="C2508" s="1">
        <v>1</v>
      </c>
      <c r="D2508" s="18" t="s">
        <v>6250</v>
      </c>
      <c r="E2508" s="18">
        <v>0</v>
      </c>
      <c r="F2508" s="1" t="s">
        <v>1937</v>
      </c>
    </row>
    <row r="2509" spans="1:6" x14ac:dyDescent="0.25">
      <c r="A2509" s="1" t="s">
        <v>1662</v>
      </c>
      <c r="B2509" s="1" t="s">
        <v>6135</v>
      </c>
      <c r="C2509" s="1">
        <v>1</v>
      </c>
      <c r="D2509" s="18" t="s">
        <v>1663</v>
      </c>
      <c r="E2509" s="19">
        <v>4.5499999999999998E-95</v>
      </c>
      <c r="F2509" s="1" t="s">
        <v>1664</v>
      </c>
    </row>
    <row r="2510" spans="1:6" x14ac:dyDescent="0.25">
      <c r="A2510" s="1" t="s">
        <v>6251</v>
      </c>
      <c r="B2510" s="1" t="s">
        <v>6187</v>
      </c>
      <c r="C2510" s="1">
        <v>1</v>
      </c>
      <c r="D2510" s="18" t="s">
        <v>6252</v>
      </c>
      <c r="E2510" s="19">
        <v>1.47E-36</v>
      </c>
      <c r="F2510" s="1" t="s">
        <v>6253</v>
      </c>
    </row>
    <row r="2511" spans="1:6" x14ac:dyDescent="0.25">
      <c r="A2511" s="1" t="s">
        <v>6254</v>
      </c>
      <c r="B2511" s="1" t="s">
        <v>6158</v>
      </c>
      <c r="C2511" s="1">
        <v>1</v>
      </c>
      <c r="D2511" s="18" t="s">
        <v>6255</v>
      </c>
      <c r="E2511" s="19">
        <v>2.0000000000000001E-114</v>
      </c>
      <c r="F2511" s="1" t="s">
        <v>6256</v>
      </c>
    </row>
    <row r="2512" spans="1:6" x14ac:dyDescent="0.25">
      <c r="A2512" s="1" t="s">
        <v>6257</v>
      </c>
      <c r="B2512" s="1" t="s">
        <v>6135</v>
      </c>
      <c r="C2512" s="1">
        <v>1</v>
      </c>
      <c r="D2512" s="18" t="s">
        <v>6258</v>
      </c>
      <c r="E2512" s="19">
        <v>9.6099999999999996E-15</v>
      </c>
      <c r="F2512" s="1" t="s">
        <v>6259</v>
      </c>
    </row>
    <row r="2513" spans="1:6" x14ac:dyDescent="0.25">
      <c r="A2513" s="1" t="s">
        <v>6260</v>
      </c>
      <c r="B2513" s="1" t="s">
        <v>6158</v>
      </c>
      <c r="C2513" s="1">
        <v>1</v>
      </c>
      <c r="D2513" s="18" t="s">
        <v>6261</v>
      </c>
      <c r="E2513" s="18">
        <v>0</v>
      </c>
      <c r="F2513" s="1" t="s">
        <v>6262</v>
      </c>
    </row>
    <row r="2514" spans="1:6" x14ac:dyDescent="0.25">
      <c r="A2514" s="1" t="s">
        <v>2407</v>
      </c>
      <c r="B2514" s="1" t="s">
        <v>6263</v>
      </c>
      <c r="C2514" s="1">
        <v>1</v>
      </c>
      <c r="D2514" s="18" t="s">
        <v>2408</v>
      </c>
      <c r="E2514" s="18">
        <v>0</v>
      </c>
      <c r="F2514" s="1" t="s">
        <v>2409</v>
      </c>
    </row>
    <row r="2515" spans="1:6" x14ac:dyDescent="0.25">
      <c r="A2515" s="1" t="s">
        <v>6264</v>
      </c>
      <c r="B2515" s="1" t="s">
        <v>6265</v>
      </c>
      <c r="C2515" s="1">
        <v>1</v>
      </c>
      <c r="D2515" s="18" t="s">
        <v>207</v>
      </c>
      <c r="E2515" s="18" t="s">
        <v>207</v>
      </c>
      <c r="F2515" s="1" t="s">
        <v>207</v>
      </c>
    </row>
    <row r="2516" spans="1:6" x14ac:dyDescent="0.25">
      <c r="A2516" s="1" t="s">
        <v>6266</v>
      </c>
      <c r="B2516" s="1" t="s">
        <v>6135</v>
      </c>
      <c r="C2516" s="1">
        <v>1</v>
      </c>
      <c r="D2516" s="18" t="s">
        <v>6267</v>
      </c>
      <c r="E2516" s="18">
        <v>1</v>
      </c>
      <c r="F2516" s="1" t="s">
        <v>6268</v>
      </c>
    </row>
    <row r="2517" spans="1:6" x14ac:dyDescent="0.25">
      <c r="A2517" s="1" t="s">
        <v>6269</v>
      </c>
      <c r="B2517" s="1" t="s">
        <v>6270</v>
      </c>
      <c r="C2517" s="1">
        <v>1</v>
      </c>
      <c r="D2517" s="18" t="s">
        <v>207</v>
      </c>
      <c r="E2517" s="18" t="s">
        <v>207</v>
      </c>
      <c r="F2517" s="1" t="s">
        <v>207</v>
      </c>
    </row>
    <row r="2518" spans="1:6" x14ac:dyDescent="0.25">
      <c r="A2518" s="1" t="s">
        <v>6271</v>
      </c>
      <c r="B2518" s="1" t="s">
        <v>6135</v>
      </c>
      <c r="C2518" s="1">
        <v>1</v>
      </c>
      <c r="D2518" s="18" t="s">
        <v>6272</v>
      </c>
      <c r="E2518" s="18">
        <v>9.1</v>
      </c>
      <c r="F2518" s="1" t="s">
        <v>6273</v>
      </c>
    </row>
    <row r="2519" spans="1:6" x14ac:dyDescent="0.25">
      <c r="A2519" s="1" t="s">
        <v>6274</v>
      </c>
      <c r="B2519" s="1" t="s">
        <v>6135</v>
      </c>
      <c r="C2519" s="1">
        <v>1</v>
      </c>
      <c r="D2519" s="18" t="s">
        <v>6275</v>
      </c>
      <c r="E2519" s="19">
        <v>4.6999999999999997E-30</v>
      </c>
      <c r="F2519" s="1" t="s">
        <v>6276</v>
      </c>
    </row>
    <row r="2520" spans="1:6" x14ac:dyDescent="0.25">
      <c r="A2520" s="1" t="s">
        <v>6277</v>
      </c>
      <c r="B2520" s="1" t="s">
        <v>6135</v>
      </c>
      <c r="C2520" s="1">
        <v>1</v>
      </c>
      <c r="D2520" s="18" t="s">
        <v>6278</v>
      </c>
      <c r="E2520" s="18">
        <v>0</v>
      </c>
      <c r="F2520" s="1" t="s">
        <v>6279</v>
      </c>
    </row>
    <row r="2521" spans="1:6" x14ac:dyDescent="0.25">
      <c r="A2521" s="1" t="s">
        <v>6280</v>
      </c>
      <c r="B2521" s="1" t="s">
        <v>6135</v>
      </c>
      <c r="C2521" s="1">
        <v>1</v>
      </c>
      <c r="D2521" s="18" t="s">
        <v>6281</v>
      </c>
      <c r="E2521" s="19">
        <v>1.2000000000000001E-94</v>
      </c>
      <c r="F2521" s="1" t="s">
        <v>6282</v>
      </c>
    </row>
    <row r="2522" spans="1:6" x14ac:dyDescent="0.25">
      <c r="A2522" s="1" t="s">
        <v>6283</v>
      </c>
      <c r="B2522" s="1" t="s">
        <v>6284</v>
      </c>
      <c r="C2522" s="1">
        <v>1</v>
      </c>
      <c r="D2522" s="18" t="s">
        <v>6285</v>
      </c>
      <c r="E2522" s="19">
        <v>7.0999999999999996E-57</v>
      </c>
      <c r="F2522" s="1" t="s">
        <v>6286</v>
      </c>
    </row>
    <row r="2523" spans="1:6" x14ac:dyDescent="0.25">
      <c r="A2523" s="1" t="s">
        <v>6287</v>
      </c>
      <c r="B2523" s="1" t="s">
        <v>6135</v>
      </c>
      <c r="C2523" s="1">
        <v>1</v>
      </c>
      <c r="D2523" s="18" t="s">
        <v>6288</v>
      </c>
      <c r="E2523" s="18">
        <v>0</v>
      </c>
      <c r="F2523" s="1" t="s">
        <v>6289</v>
      </c>
    </row>
    <row r="2524" spans="1:6" x14ac:dyDescent="0.25">
      <c r="A2524" s="1" t="s">
        <v>6290</v>
      </c>
      <c r="B2524" s="1" t="s">
        <v>6291</v>
      </c>
      <c r="C2524" s="1">
        <v>1</v>
      </c>
      <c r="D2524" s="18" t="s">
        <v>6292</v>
      </c>
      <c r="E2524" s="18">
        <v>0</v>
      </c>
      <c r="F2524" s="1" t="s">
        <v>6293</v>
      </c>
    </row>
    <row r="2525" spans="1:6" x14ac:dyDescent="0.25">
      <c r="A2525" s="1" t="s">
        <v>6294</v>
      </c>
      <c r="B2525" s="1" t="s">
        <v>6158</v>
      </c>
      <c r="C2525" s="1">
        <v>1</v>
      </c>
      <c r="D2525" s="18" t="s">
        <v>6295</v>
      </c>
      <c r="E2525" s="19">
        <v>1.1E-131</v>
      </c>
      <c r="F2525" s="1" t="s">
        <v>6296</v>
      </c>
    </row>
    <row r="2526" spans="1:6" x14ac:dyDescent="0.25">
      <c r="A2526" s="1" t="s">
        <v>6297</v>
      </c>
      <c r="B2526" s="1" t="s">
        <v>6135</v>
      </c>
      <c r="C2526" s="1">
        <v>1</v>
      </c>
      <c r="D2526" s="18" t="s">
        <v>207</v>
      </c>
      <c r="E2526" s="18" t="s">
        <v>207</v>
      </c>
      <c r="F2526" s="1" t="s">
        <v>207</v>
      </c>
    </row>
    <row r="2527" spans="1:6" x14ac:dyDescent="0.25">
      <c r="A2527" s="1" t="s">
        <v>6298</v>
      </c>
      <c r="B2527" s="1" t="s">
        <v>6135</v>
      </c>
      <c r="C2527" s="1">
        <v>1</v>
      </c>
      <c r="D2527" s="18" t="s">
        <v>6299</v>
      </c>
      <c r="E2527" s="19">
        <v>1.1099999999999999E-111</v>
      </c>
      <c r="F2527" s="1" t="s">
        <v>6300</v>
      </c>
    </row>
    <row r="2528" spans="1:6" x14ac:dyDescent="0.25">
      <c r="A2528" s="1" t="s">
        <v>6301</v>
      </c>
      <c r="B2528" s="1" t="s">
        <v>6135</v>
      </c>
      <c r="C2528" s="1">
        <v>1</v>
      </c>
      <c r="D2528" s="18" t="s">
        <v>6302</v>
      </c>
      <c r="E2528" s="18">
        <v>0</v>
      </c>
      <c r="F2528" s="1" t="s">
        <v>6303</v>
      </c>
    </row>
    <row r="2529" spans="1:6" x14ac:dyDescent="0.25">
      <c r="A2529" s="1" t="s">
        <v>6304</v>
      </c>
      <c r="B2529" s="1" t="s">
        <v>6135</v>
      </c>
      <c r="C2529" s="1">
        <v>1</v>
      </c>
      <c r="D2529" s="18" t="s">
        <v>6305</v>
      </c>
      <c r="E2529" s="18">
        <v>0</v>
      </c>
      <c r="F2529" s="1" t="s">
        <v>6306</v>
      </c>
    </row>
    <row r="2530" spans="1:6" x14ac:dyDescent="0.25">
      <c r="A2530" s="1" t="s">
        <v>6307</v>
      </c>
      <c r="B2530" s="1" t="s">
        <v>6135</v>
      </c>
      <c r="C2530" s="1">
        <v>1</v>
      </c>
      <c r="D2530" s="18" t="s">
        <v>6308</v>
      </c>
      <c r="E2530" s="18">
        <v>0</v>
      </c>
      <c r="F2530" s="1" t="s">
        <v>6309</v>
      </c>
    </row>
    <row r="2531" spans="1:6" x14ac:dyDescent="0.25">
      <c r="A2531" s="1" t="s">
        <v>2619</v>
      </c>
      <c r="B2531" s="1" t="s">
        <v>6135</v>
      </c>
      <c r="C2531" s="1">
        <v>1</v>
      </c>
      <c r="D2531" s="18" t="s">
        <v>2620</v>
      </c>
      <c r="E2531" s="19">
        <v>1.4799999999999999E-96</v>
      </c>
      <c r="F2531" s="1" t="s">
        <v>2621</v>
      </c>
    </row>
    <row r="2532" spans="1:6" x14ac:dyDescent="0.25">
      <c r="A2532" s="1" t="s">
        <v>6310</v>
      </c>
      <c r="B2532" s="1" t="s">
        <v>6135</v>
      </c>
      <c r="C2532" s="1">
        <v>1</v>
      </c>
      <c r="D2532" s="18" t="s">
        <v>6311</v>
      </c>
      <c r="E2532" s="18">
        <v>4.5</v>
      </c>
      <c r="F2532" s="1" t="s">
        <v>6312</v>
      </c>
    </row>
    <row r="2533" spans="1:6" x14ac:dyDescent="0.25">
      <c r="A2533" s="1" t="s">
        <v>6313</v>
      </c>
      <c r="B2533" s="1" t="s">
        <v>6135</v>
      </c>
      <c r="C2533" s="1">
        <v>1</v>
      </c>
      <c r="D2533" s="18" t="s">
        <v>6314</v>
      </c>
      <c r="E2533" s="19">
        <v>9.2500000000000001E-8</v>
      </c>
      <c r="F2533" s="1" t="s">
        <v>6315</v>
      </c>
    </row>
    <row r="2534" spans="1:6" x14ac:dyDescent="0.25">
      <c r="A2534" s="1" t="s">
        <v>6316</v>
      </c>
      <c r="B2534" s="1" t="s">
        <v>6135</v>
      </c>
      <c r="C2534" s="1">
        <v>1</v>
      </c>
      <c r="D2534" s="18" t="s">
        <v>6317</v>
      </c>
      <c r="E2534" s="19">
        <v>1.3499999999999999E-132</v>
      </c>
      <c r="F2534" s="1" t="s">
        <v>6318</v>
      </c>
    </row>
    <row r="2535" spans="1:6" x14ac:dyDescent="0.25">
      <c r="A2535" s="1" t="s">
        <v>6319</v>
      </c>
      <c r="B2535" s="1" t="s">
        <v>6320</v>
      </c>
      <c r="C2535" s="1">
        <v>1</v>
      </c>
      <c r="D2535" s="18" t="s">
        <v>6321</v>
      </c>
      <c r="E2535" s="18">
        <v>0</v>
      </c>
      <c r="F2535" s="1" t="s">
        <v>6322</v>
      </c>
    </row>
    <row r="2536" spans="1:6" x14ac:dyDescent="0.25">
      <c r="A2536" s="1" t="s">
        <v>6323</v>
      </c>
      <c r="B2536" s="1" t="s">
        <v>6158</v>
      </c>
      <c r="C2536" s="1">
        <v>1</v>
      </c>
      <c r="D2536" s="18" t="s">
        <v>6324</v>
      </c>
      <c r="E2536" s="19">
        <v>2.9900000000000002E-32</v>
      </c>
      <c r="F2536" s="1" t="s">
        <v>6325</v>
      </c>
    </row>
    <row r="2537" spans="1:6" x14ac:dyDescent="0.25">
      <c r="A2537" s="1" t="s">
        <v>6326</v>
      </c>
      <c r="B2537" s="1" t="s">
        <v>6135</v>
      </c>
      <c r="C2537" s="1">
        <v>1</v>
      </c>
      <c r="D2537" s="18" t="s">
        <v>6327</v>
      </c>
      <c r="E2537" s="18">
        <v>0</v>
      </c>
      <c r="F2537" s="1" t="s">
        <v>6328</v>
      </c>
    </row>
    <row r="2538" spans="1:6" x14ac:dyDescent="0.25">
      <c r="A2538" s="1" t="s">
        <v>1122</v>
      </c>
      <c r="B2538" s="1" t="s">
        <v>6135</v>
      </c>
      <c r="C2538" s="1">
        <v>1</v>
      </c>
      <c r="D2538" s="18" t="s">
        <v>1124</v>
      </c>
      <c r="E2538" s="19">
        <v>2.7299999999999997E-20</v>
      </c>
      <c r="F2538" s="1" t="s">
        <v>1125</v>
      </c>
    </row>
    <row r="2539" spans="1:6" x14ac:dyDescent="0.25">
      <c r="A2539" s="1" t="s">
        <v>6329</v>
      </c>
      <c r="B2539" s="1" t="s">
        <v>6135</v>
      </c>
      <c r="C2539" s="1">
        <v>1</v>
      </c>
      <c r="D2539" s="18" t="s">
        <v>6330</v>
      </c>
      <c r="E2539" s="19">
        <v>1.5E-59</v>
      </c>
      <c r="F2539" s="1" t="s">
        <v>6331</v>
      </c>
    </row>
    <row r="2540" spans="1:6" x14ac:dyDescent="0.25">
      <c r="A2540" s="1" t="s">
        <v>1966</v>
      </c>
      <c r="B2540" s="1" t="s">
        <v>6135</v>
      </c>
      <c r="C2540" s="1">
        <v>1</v>
      </c>
      <c r="D2540" s="18" t="s">
        <v>1967</v>
      </c>
      <c r="E2540" s="19">
        <v>8.2399999999999998E-15</v>
      </c>
      <c r="F2540" s="1" t="s">
        <v>1968</v>
      </c>
    </row>
    <row r="2541" spans="1:6" x14ac:dyDescent="0.25">
      <c r="A2541" s="1" t="s">
        <v>6332</v>
      </c>
      <c r="B2541" s="1" t="s">
        <v>6135</v>
      </c>
      <c r="C2541" s="1">
        <v>1</v>
      </c>
      <c r="D2541" s="18" t="s">
        <v>6333</v>
      </c>
      <c r="E2541" s="19">
        <v>1.15E-134</v>
      </c>
      <c r="F2541" s="1" t="s">
        <v>6334</v>
      </c>
    </row>
    <row r="2542" spans="1:6" x14ac:dyDescent="0.25">
      <c r="A2542" s="1" t="s">
        <v>6335</v>
      </c>
      <c r="B2542" s="1" t="s">
        <v>6135</v>
      </c>
      <c r="C2542" s="1">
        <v>1</v>
      </c>
      <c r="D2542" s="18" t="s">
        <v>6336</v>
      </c>
      <c r="E2542" s="19">
        <v>3.0499999999999997E-104</v>
      </c>
      <c r="F2542" s="1" t="s">
        <v>6337</v>
      </c>
    </row>
    <row r="2543" spans="1:6" x14ac:dyDescent="0.25">
      <c r="A2543" s="1" t="s">
        <v>1960</v>
      </c>
      <c r="B2543" s="1" t="s">
        <v>6135</v>
      </c>
      <c r="C2543" s="1">
        <v>1</v>
      </c>
      <c r="D2543" s="18" t="s">
        <v>1961</v>
      </c>
      <c r="E2543" s="19">
        <v>8.88E-127</v>
      </c>
      <c r="F2543" s="1" t="s">
        <v>1962</v>
      </c>
    </row>
    <row r="2544" spans="1:6" x14ac:dyDescent="0.25">
      <c r="A2544" s="1" t="s">
        <v>6338</v>
      </c>
      <c r="B2544" s="1" t="s">
        <v>6135</v>
      </c>
      <c r="C2544" s="1">
        <v>1</v>
      </c>
      <c r="D2544" s="18" t="s">
        <v>6339</v>
      </c>
      <c r="E2544" s="19">
        <v>2.5700000000000002E-171</v>
      </c>
      <c r="F2544" s="1" t="s">
        <v>6340</v>
      </c>
    </row>
    <row r="2545" spans="1:6" x14ac:dyDescent="0.25">
      <c r="A2545" s="1" t="s">
        <v>6341</v>
      </c>
      <c r="B2545" s="1" t="s">
        <v>6135</v>
      </c>
      <c r="C2545" s="1">
        <v>1</v>
      </c>
      <c r="D2545" s="18" t="s">
        <v>6342</v>
      </c>
      <c r="E2545" s="19">
        <v>1.2900000000000001E-63</v>
      </c>
      <c r="F2545" s="1" t="s">
        <v>6343</v>
      </c>
    </row>
    <row r="2546" spans="1:6" x14ac:dyDescent="0.25">
      <c r="A2546" s="1" t="s">
        <v>6344</v>
      </c>
      <c r="B2546" s="1" t="s">
        <v>6135</v>
      </c>
      <c r="C2546" s="1">
        <v>1</v>
      </c>
      <c r="D2546" s="18" t="s">
        <v>6345</v>
      </c>
      <c r="E2546" s="19">
        <v>4.1700000000000002E-38</v>
      </c>
      <c r="F2546" s="1" t="s">
        <v>6346</v>
      </c>
    </row>
    <row r="2547" spans="1:6" x14ac:dyDescent="0.25">
      <c r="A2547" s="1" t="s">
        <v>6347</v>
      </c>
      <c r="B2547" s="1" t="s">
        <v>6348</v>
      </c>
      <c r="C2547" s="1">
        <v>1</v>
      </c>
      <c r="D2547" s="18" t="s">
        <v>6349</v>
      </c>
      <c r="E2547" s="19">
        <v>1.61E-50</v>
      </c>
      <c r="F2547" s="1" t="s">
        <v>6350</v>
      </c>
    </row>
    <row r="2548" spans="1:6" x14ac:dyDescent="0.25">
      <c r="A2548" s="1" t="s">
        <v>1833</v>
      </c>
      <c r="B2548" s="1" t="s">
        <v>6135</v>
      </c>
      <c r="C2548" s="1">
        <v>1</v>
      </c>
      <c r="D2548" s="18" t="s">
        <v>1834</v>
      </c>
      <c r="E2548" s="19">
        <v>2.2100000000000001E-10</v>
      </c>
      <c r="F2548" s="1" t="s">
        <v>1835</v>
      </c>
    </row>
    <row r="2549" spans="1:6" x14ac:dyDescent="0.25">
      <c r="A2549" s="1" t="s">
        <v>6351</v>
      </c>
      <c r="B2549" s="1" t="s">
        <v>6135</v>
      </c>
      <c r="C2549" s="1">
        <v>1</v>
      </c>
      <c r="D2549" s="18" t="s">
        <v>6352</v>
      </c>
      <c r="E2549" s="19">
        <v>7.2299999999999998E-140</v>
      </c>
      <c r="F2549" s="1" t="s">
        <v>6353</v>
      </c>
    </row>
    <row r="2550" spans="1:6" x14ac:dyDescent="0.25">
      <c r="A2550" s="1" t="s">
        <v>6354</v>
      </c>
      <c r="B2550" s="1" t="s">
        <v>6135</v>
      </c>
      <c r="C2550" s="1">
        <v>1</v>
      </c>
      <c r="D2550" s="18" t="s">
        <v>6355</v>
      </c>
      <c r="E2550" s="18">
        <v>0.15</v>
      </c>
      <c r="F2550" s="1" t="s">
        <v>6356</v>
      </c>
    </row>
    <row r="2551" spans="1:6" x14ac:dyDescent="0.25">
      <c r="A2551" s="1" t="s">
        <v>6357</v>
      </c>
      <c r="B2551" s="1" t="s">
        <v>6135</v>
      </c>
      <c r="C2551" s="1">
        <v>1</v>
      </c>
      <c r="D2551" s="18" t="s">
        <v>6358</v>
      </c>
      <c r="E2551" s="18">
        <v>0</v>
      </c>
      <c r="F2551" s="1" t="s">
        <v>6359</v>
      </c>
    </row>
    <row r="2552" spans="1:6" x14ac:dyDescent="0.25">
      <c r="A2552" s="1" t="s">
        <v>1971</v>
      </c>
      <c r="B2552" s="1" t="s">
        <v>6135</v>
      </c>
      <c r="C2552" s="1">
        <v>1</v>
      </c>
      <c r="D2552" s="18" t="s">
        <v>207</v>
      </c>
      <c r="E2552" s="18" t="s">
        <v>207</v>
      </c>
      <c r="F2552" s="1" t="s">
        <v>207</v>
      </c>
    </row>
    <row r="2553" spans="1:6" x14ac:dyDescent="0.25">
      <c r="A2553" s="1" t="s">
        <v>1873</v>
      </c>
      <c r="B2553" s="1" t="s">
        <v>6135</v>
      </c>
      <c r="C2553" s="1">
        <v>1</v>
      </c>
      <c r="D2553" s="18" t="s">
        <v>1874</v>
      </c>
      <c r="E2553" s="18">
        <v>3.0000000000000001E-3</v>
      </c>
      <c r="F2553" s="1" t="s">
        <v>1875</v>
      </c>
    </row>
    <row r="2554" spans="1:6" x14ac:dyDescent="0.25">
      <c r="A2554" s="1" t="s">
        <v>668</v>
      </c>
      <c r="B2554" s="1" t="s">
        <v>6135</v>
      </c>
      <c r="C2554" s="1">
        <v>1</v>
      </c>
      <c r="D2554" s="18" t="s">
        <v>207</v>
      </c>
      <c r="E2554" s="18" t="s">
        <v>207</v>
      </c>
      <c r="F2554" s="1" t="s">
        <v>207</v>
      </c>
    </row>
    <row r="2555" spans="1:6" x14ac:dyDescent="0.25">
      <c r="A2555" s="1" t="s">
        <v>6360</v>
      </c>
      <c r="B2555" s="1" t="s">
        <v>6135</v>
      </c>
      <c r="C2555" s="1">
        <v>1</v>
      </c>
      <c r="D2555" s="18" t="s">
        <v>6361</v>
      </c>
      <c r="E2555" s="18">
        <v>0</v>
      </c>
      <c r="F2555" s="1" t="s">
        <v>6362</v>
      </c>
    </row>
    <row r="2556" spans="1:6" x14ac:dyDescent="0.25">
      <c r="A2556" s="1" t="s">
        <v>6363</v>
      </c>
      <c r="B2556" s="1" t="s">
        <v>6135</v>
      </c>
      <c r="C2556" s="1">
        <v>1</v>
      </c>
      <c r="D2556" s="18" t="s">
        <v>6364</v>
      </c>
      <c r="E2556" s="18">
        <v>0</v>
      </c>
      <c r="F2556" s="1" t="s">
        <v>6365</v>
      </c>
    </row>
    <row r="2557" spans="1:6" x14ac:dyDescent="0.25">
      <c r="A2557" s="1" t="s">
        <v>6366</v>
      </c>
      <c r="B2557" s="1" t="s">
        <v>6135</v>
      </c>
      <c r="C2557" s="1">
        <v>1</v>
      </c>
      <c r="D2557" s="18" t="s">
        <v>6026</v>
      </c>
      <c r="E2557" s="19">
        <v>8.0200000000000004E-89</v>
      </c>
      <c r="F2557" s="1" t="s">
        <v>6027</v>
      </c>
    </row>
    <row r="2558" spans="1:6" x14ac:dyDescent="0.25">
      <c r="A2558" s="1" t="s">
        <v>2551</v>
      </c>
      <c r="B2558" s="1" t="s">
        <v>6135</v>
      </c>
      <c r="C2558" s="1">
        <v>1</v>
      </c>
      <c r="D2558" s="18" t="s">
        <v>2552</v>
      </c>
      <c r="E2558" s="18">
        <v>4.3</v>
      </c>
      <c r="F2558" s="1" t="s">
        <v>2553</v>
      </c>
    </row>
    <row r="2559" spans="1:6" x14ac:dyDescent="0.25">
      <c r="A2559" s="1" t="s">
        <v>6367</v>
      </c>
      <c r="B2559" s="1" t="s">
        <v>6135</v>
      </c>
      <c r="C2559" s="1">
        <v>1</v>
      </c>
      <c r="D2559" s="18" t="s">
        <v>6368</v>
      </c>
      <c r="E2559" s="18">
        <v>8.8999999999999996E-2</v>
      </c>
      <c r="F2559" s="1" t="s">
        <v>6369</v>
      </c>
    </row>
    <row r="2560" spans="1:6" x14ac:dyDescent="0.25">
      <c r="A2560" s="1" t="s">
        <v>6370</v>
      </c>
      <c r="B2560" s="1" t="s">
        <v>6142</v>
      </c>
      <c r="C2560" s="1">
        <v>1</v>
      </c>
      <c r="D2560" s="18" t="s">
        <v>6371</v>
      </c>
      <c r="E2560" s="19">
        <v>5.41E-51</v>
      </c>
      <c r="F2560" s="1" t="s">
        <v>6372</v>
      </c>
    </row>
    <row r="2561" spans="1:6" x14ac:dyDescent="0.25">
      <c r="A2561" s="1" t="s">
        <v>6373</v>
      </c>
      <c r="B2561" s="1" t="s">
        <v>6135</v>
      </c>
      <c r="C2561" s="1">
        <v>1</v>
      </c>
      <c r="D2561" s="18" t="s">
        <v>6374</v>
      </c>
      <c r="E2561" s="18">
        <v>0</v>
      </c>
      <c r="F2561" s="1" t="s">
        <v>2761</v>
      </c>
    </row>
    <row r="2562" spans="1:6" x14ac:dyDescent="0.25">
      <c r="A2562" s="1" t="s">
        <v>6375</v>
      </c>
      <c r="B2562" s="1" t="s">
        <v>6135</v>
      </c>
      <c r="C2562" s="1">
        <v>1</v>
      </c>
      <c r="D2562" s="18" t="s">
        <v>6376</v>
      </c>
      <c r="E2562" s="19">
        <v>3.0199999999999999E-106</v>
      </c>
      <c r="F2562" s="1" t="s">
        <v>6377</v>
      </c>
    </row>
    <row r="2563" spans="1:6" x14ac:dyDescent="0.25">
      <c r="A2563" s="1" t="s">
        <v>6378</v>
      </c>
      <c r="B2563" s="1" t="s">
        <v>6135</v>
      </c>
      <c r="C2563" s="1">
        <v>1</v>
      </c>
      <c r="D2563" s="18" t="s">
        <v>6379</v>
      </c>
      <c r="E2563" s="18">
        <v>0</v>
      </c>
      <c r="F2563" s="1" t="s">
        <v>6380</v>
      </c>
    </row>
    <row r="2564" spans="1:6" x14ac:dyDescent="0.25">
      <c r="A2564" s="1" t="s">
        <v>6381</v>
      </c>
      <c r="B2564" s="1" t="s">
        <v>6291</v>
      </c>
      <c r="C2564" s="1">
        <v>1</v>
      </c>
      <c r="D2564" s="18" t="s">
        <v>207</v>
      </c>
      <c r="E2564" s="18" t="s">
        <v>207</v>
      </c>
      <c r="F2564" s="1" t="s">
        <v>207</v>
      </c>
    </row>
    <row r="2565" spans="1:6" x14ac:dyDescent="0.25">
      <c r="A2565" s="1" t="s">
        <v>6382</v>
      </c>
      <c r="B2565" s="1" t="s">
        <v>6135</v>
      </c>
      <c r="C2565" s="1">
        <v>1</v>
      </c>
      <c r="D2565" s="18" t="s">
        <v>6383</v>
      </c>
      <c r="E2565" s="19">
        <v>8.5399999999999999E-27</v>
      </c>
      <c r="F2565" s="1" t="s">
        <v>6384</v>
      </c>
    </row>
    <row r="2566" spans="1:6" x14ac:dyDescent="0.25">
      <c r="A2566" s="1" t="s">
        <v>6385</v>
      </c>
      <c r="B2566" s="1" t="s">
        <v>6135</v>
      </c>
      <c r="C2566" s="1">
        <v>1</v>
      </c>
      <c r="D2566" s="18" t="s">
        <v>207</v>
      </c>
      <c r="E2566" s="18" t="s">
        <v>207</v>
      </c>
      <c r="F2566" s="1" t="s">
        <v>207</v>
      </c>
    </row>
    <row r="2567" spans="1:6" x14ac:dyDescent="0.25">
      <c r="A2567" s="1" t="s">
        <v>2704</v>
      </c>
      <c r="B2567" s="1" t="s">
        <v>6135</v>
      </c>
      <c r="C2567" s="1">
        <v>1</v>
      </c>
      <c r="D2567" s="18" t="s">
        <v>2705</v>
      </c>
      <c r="E2567" s="19">
        <v>1.86E-112</v>
      </c>
      <c r="F2567" s="1" t="s">
        <v>2706</v>
      </c>
    </row>
    <row r="2568" spans="1:6" x14ac:dyDescent="0.25">
      <c r="A2568" s="1" t="s">
        <v>6386</v>
      </c>
      <c r="B2568" s="1" t="s">
        <v>6135</v>
      </c>
      <c r="C2568" s="1">
        <v>1</v>
      </c>
      <c r="D2568" s="18" t="s">
        <v>207</v>
      </c>
      <c r="E2568" s="18" t="s">
        <v>207</v>
      </c>
      <c r="F2568" s="1" t="s">
        <v>207</v>
      </c>
    </row>
    <row r="2569" spans="1:6" x14ac:dyDescent="0.25">
      <c r="A2569" s="1" t="s">
        <v>6387</v>
      </c>
      <c r="B2569" s="1" t="s">
        <v>6135</v>
      </c>
      <c r="C2569" s="1">
        <v>1</v>
      </c>
      <c r="D2569" s="18" t="s">
        <v>6388</v>
      </c>
      <c r="E2569" s="18">
        <v>0</v>
      </c>
      <c r="F2569" s="1" t="s">
        <v>6389</v>
      </c>
    </row>
    <row r="2570" spans="1:6" x14ac:dyDescent="0.25">
      <c r="A2570" s="1" t="s">
        <v>6390</v>
      </c>
      <c r="B2570" s="1" t="s">
        <v>6135</v>
      </c>
      <c r="C2570" s="1">
        <v>1</v>
      </c>
      <c r="D2570" s="18" t="s">
        <v>6391</v>
      </c>
      <c r="E2570" s="19">
        <v>5.2699999999999998E-85</v>
      </c>
      <c r="F2570" s="1" t="s">
        <v>6392</v>
      </c>
    </row>
    <row r="2571" spans="1:6" x14ac:dyDescent="0.25">
      <c r="A2571" s="1" t="s">
        <v>6393</v>
      </c>
      <c r="B2571" s="1" t="s">
        <v>6135</v>
      </c>
      <c r="C2571" s="1">
        <v>1</v>
      </c>
      <c r="D2571" s="18" t="s">
        <v>6394</v>
      </c>
      <c r="E2571" s="18">
        <v>0</v>
      </c>
      <c r="F2571" s="1" t="s">
        <v>6395</v>
      </c>
    </row>
    <row r="2572" spans="1:6" x14ac:dyDescent="0.25">
      <c r="A2572" s="1" t="s">
        <v>6396</v>
      </c>
      <c r="B2572" s="1" t="s">
        <v>6135</v>
      </c>
      <c r="C2572" s="1">
        <v>1</v>
      </c>
      <c r="D2572" s="18" t="s">
        <v>6397</v>
      </c>
      <c r="E2572" s="19">
        <v>5.9699999999999998E-107</v>
      </c>
      <c r="F2572" s="1" t="s">
        <v>6398</v>
      </c>
    </row>
    <row r="2573" spans="1:6" x14ac:dyDescent="0.25">
      <c r="A2573" s="1" t="s">
        <v>6399</v>
      </c>
      <c r="B2573" s="1" t="s">
        <v>6135</v>
      </c>
      <c r="C2573" s="1">
        <v>1</v>
      </c>
      <c r="D2573" s="18" t="s">
        <v>6400</v>
      </c>
      <c r="E2573" s="19">
        <v>2.7099999999999999E-29</v>
      </c>
      <c r="F2573" s="1" t="s">
        <v>6401</v>
      </c>
    </row>
    <row r="2574" spans="1:6" x14ac:dyDescent="0.25">
      <c r="A2574" s="1" t="s">
        <v>6402</v>
      </c>
      <c r="B2574" s="1" t="s">
        <v>6135</v>
      </c>
      <c r="C2574" s="1">
        <v>1</v>
      </c>
      <c r="D2574" s="18" t="s">
        <v>6403</v>
      </c>
      <c r="E2574" s="19">
        <v>2.4399999999999998E-165</v>
      </c>
      <c r="F2574" s="1" t="s">
        <v>6404</v>
      </c>
    </row>
    <row r="2575" spans="1:6" x14ac:dyDescent="0.25">
      <c r="A2575" s="1" t="s">
        <v>6405</v>
      </c>
      <c r="B2575" s="1" t="s">
        <v>6135</v>
      </c>
      <c r="C2575" s="1">
        <v>1</v>
      </c>
      <c r="D2575" s="18" t="s">
        <v>6406</v>
      </c>
      <c r="E2575" s="19">
        <v>1.7199999999999999E-42</v>
      </c>
      <c r="F2575" s="1" t="s">
        <v>6407</v>
      </c>
    </row>
    <row r="2576" spans="1:6" x14ac:dyDescent="0.25">
      <c r="A2576" s="1" t="s">
        <v>6408</v>
      </c>
      <c r="B2576" s="1" t="s">
        <v>6265</v>
      </c>
      <c r="C2576" s="1">
        <v>1</v>
      </c>
      <c r="D2576" s="18" t="s">
        <v>6409</v>
      </c>
      <c r="E2576" s="19">
        <v>9.39E-20</v>
      </c>
      <c r="F2576" s="1" t="s">
        <v>6410</v>
      </c>
    </row>
    <row r="2577" spans="1:6" x14ac:dyDescent="0.25">
      <c r="A2577" s="1" t="s">
        <v>2743</v>
      </c>
      <c r="B2577" s="1" t="s">
        <v>6135</v>
      </c>
      <c r="C2577" s="1">
        <v>1</v>
      </c>
      <c r="D2577" s="18" t="s">
        <v>2744</v>
      </c>
      <c r="E2577" s="19">
        <v>5.9100000000000004E-40</v>
      </c>
      <c r="F2577" s="1" t="s">
        <v>2745</v>
      </c>
    </row>
    <row r="2578" spans="1:6" x14ac:dyDescent="0.25">
      <c r="A2578" s="1" t="s">
        <v>6411</v>
      </c>
      <c r="B2578" s="1" t="s">
        <v>6158</v>
      </c>
      <c r="C2578" s="1">
        <v>1</v>
      </c>
      <c r="D2578" s="18" t="s">
        <v>6412</v>
      </c>
      <c r="E2578" s="19">
        <v>6.8899999999999998E-162</v>
      </c>
      <c r="F2578" s="1" t="s">
        <v>4493</v>
      </c>
    </row>
    <row r="2579" spans="1:6" x14ac:dyDescent="0.25">
      <c r="A2579" s="1" t="s">
        <v>6413</v>
      </c>
      <c r="B2579" s="1" t="s">
        <v>6135</v>
      </c>
      <c r="C2579" s="1">
        <v>1</v>
      </c>
      <c r="D2579" s="18" t="s">
        <v>6414</v>
      </c>
      <c r="E2579" s="19">
        <v>4.7899999999999998E-50</v>
      </c>
      <c r="F2579" s="1" t="s">
        <v>3879</v>
      </c>
    </row>
    <row r="2580" spans="1:6" x14ac:dyDescent="0.25">
      <c r="A2580" s="1" t="s">
        <v>6415</v>
      </c>
      <c r="B2580" s="1" t="s">
        <v>6135</v>
      </c>
      <c r="C2580" s="1">
        <v>1</v>
      </c>
      <c r="D2580" s="18" t="s">
        <v>207</v>
      </c>
      <c r="E2580" s="18" t="s">
        <v>207</v>
      </c>
      <c r="F2580" s="1" t="s">
        <v>207</v>
      </c>
    </row>
    <row r="2581" spans="1:6" x14ac:dyDescent="0.25">
      <c r="A2581" s="1" t="s">
        <v>6416</v>
      </c>
      <c r="B2581" s="1" t="s">
        <v>6158</v>
      </c>
      <c r="C2581" s="1">
        <v>1</v>
      </c>
      <c r="D2581" s="18" t="s">
        <v>207</v>
      </c>
      <c r="E2581" s="18" t="s">
        <v>207</v>
      </c>
      <c r="F2581" s="1" t="s">
        <v>207</v>
      </c>
    </row>
    <row r="2582" spans="1:6" x14ac:dyDescent="0.25">
      <c r="A2582" s="1" t="s">
        <v>6417</v>
      </c>
      <c r="B2582" s="1" t="s">
        <v>6418</v>
      </c>
      <c r="C2582" s="1">
        <v>1</v>
      </c>
      <c r="D2582" s="18" t="s">
        <v>6419</v>
      </c>
      <c r="E2582" s="18">
        <v>0</v>
      </c>
      <c r="F2582" s="1" t="s">
        <v>6420</v>
      </c>
    </row>
    <row r="2583" spans="1:6" x14ac:dyDescent="0.25">
      <c r="A2583" s="1" t="s">
        <v>6421</v>
      </c>
      <c r="B2583" s="1" t="s">
        <v>6265</v>
      </c>
      <c r="C2583" s="1">
        <v>1</v>
      </c>
      <c r="D2583" s="18" t="s">
        <v>6422</v>
      </c>
      <c r="E2583" s="19">
        <v>3.1899999999999998E-10</v>
      </c>
      <c r="F2583" s="1" t="s">
        <v>6423</v>
      </c>
    </row>
    <row r="2584" spans="1:6" x14ac:dyDescent="0.25">
      <c r="A2584" s="1" t="s">
        <v>6424</v>
      </c>
      <c r="B2584" s="1" t="s">
        <v>6135</v>
      </c>
      <c r="C2584" s="1">
        <v>1</v>
      </c>
      <c r="D2584" s="18" t="s">
        <v>6425</v>
      </c>
      <c r="E2584" s="18">
        <v>0.06</v>
      </c>
      <c r="F2584" s="1" t="s">
        <v>6426</v>
      </c>
    </row>
    <row r="2585" spans="1:6" x14ac:dyDescent="0.25">
      <c r="A2585" s="1" t="s">
        <v>6427</v>
      </c>
      <c r="B2585" s="1" t="s">
        <v>6158</v>
      </c>
      <c r="C2585" s="1">
        <v>1</v>
      </c>
      <c r="D2585" s="18" t="s">
        <v>6428</v>
      </c>
      <c r="E2585" s="19">
        <v>2.4000000000000001E-61</v>
      </c>
      <c r="F2585" s="1" t="s">
        <v>6429</v>
      </c>
    </row>
    <row r="2586" spans="1:6" x14ac:dyDescent="0.25">
      <c r="A2586" s="1" t="s">
        <v>6430</v>
      </c>
      <c r="B2586" s="1" t="s">
        <v>6135</v>
      </c>
      <c r="C2586" s="1">
        <v>1</v>
      </c>
      <c r="D2586" s="18" t="s">
        <v>207</v>
      </c>
      <c r="E2586" s="18" t="s">
        <v>207</v>
      </c>
      <c r="F2586" s="1" t="s">
        <v>207</v>
      </c>
    </row>
    <row r="2587" spans="1:6" x14ac:dyDescent="0.25">
      <c r="A2587" s="1" t="s">
        <v>6431</v>
      </c>
      <c r="B2587" s="1" t="s">
        <v>6142</v>
      </c>
      <c r="C2587" s="1">
        <v>1</v>
      </c>
      <c r="D2587" s="18" t="s">
        <v>6432</v>
      </c>
      <c r="E2587" s="18">
        <v>0.65</v>
      </c>
      <c r="F2587" s="1" t="s">
        <v>6433</v>
      </c>
    </row>
    <row r="2588" spans="1:6" x14ac:dyDescent="0.25">
      <c r="A2588" s="1" t="s">
        <v>6434</v>
      </c>
      <c r="B2588" s="1" t="s">
        <v>6135</v>
      </c>
      <c r="C2588" s="1">
        <v>1</v>
      </c>
      <c r="D2588" s="18" t="s">
        <v>6435</v>
      </c>
      <c r="E2588" s="19">
        <v>1.43E-14</v>
      </c>
      <c r="F2588" s="1" t="s">
        <v>6436</v>
      </c>
    </row>
    <row r="2589" spans="1:6" x14ac:dyDescent="0.25">
      <c r="A2589" s="1" t="s">
        <v>2307</v>
      </c>
      <c r="B2589" s="1" t="s">
        <v>6135</v>
      </c>
      <c r="C2589" s="1">
        <v>1</v>
      </c>
      <c r="D2589" s="18" t="s">
        <v>2308</v>
      </c>
      <c r="E2589" s="18">
        <v>0</v>
      </c>
      <c r="F2589" s="1" t="s">
        <v>2309</v>
      </c>
    </row>
    <row r="2590" spans="1:6" x14ac:dyDescent="0.25">
      <c r="A2590" s="1" t="s">
        <v>6437</v>
      </c>
      <c r="B2590" s="1" t="s">
        <v>6438</v>
      </c>
      <c r="C2590" s="1">
        <v>1</v>
      </c>
      <c r="D2590" s="18" t="s">
        <v>207</v>
      </c>
      <c r="E2590" s="18" t="s">
        <v>207</v>
      </c>
      <c r="F2590" s="1" t="s">
        <v>207</v>
      </c>
    </row>
    <row r="2591" spans="1:6" x14ac:dyDescent="0.25">
      <c r="A2591" s="1" t="s">
        <v>2160</v>
      </c>
      <c r="B2591" s="1" t="s">
        <v>6135</v>
      </c>
      <c r="C2591" s="1">
        <v>1</v>
      </c>
      <c r="D2591" s="18" t="s">
        <v>2161</v>
      </c>
      <c r="E2591" s="19">
        <v>6.3799999999999996E-98</v>
      </c>
      <c r="F2591" s="1" t="s">
        <v>2162</v>
      </c>
    </row>
    <row r="2592" spans="1:6" x14ac:dyDescent="0.25">
      <c r="A2592" s="1" t="s">
        <v>6439</v>
      </c>
      <c r="B2592" s="1" t="s">
        <v>6135</v>
      </c>
      <c r="C2592" s="1">
        <v>1</v>
      </c>
      <c r="D2592" s="18" t="s">
        <v>6440</v>
      </c>
      <c r="E2592" s="19">
        <v>2.24E-162</v>
      </c>
      <c r="F2592" s="1" t="s">
        <v>6441</v>
      </c>
    </row>
    <row r="2593" spans="1:6" x14ac:dyDescent="0.25">
      <c r="A2593" s="1" t="s">
        <v>6442</v>
      </c>
      <c r="B2593" s="1" t="s">
        <v>6135</v>
      </c>
      <c r="C2593" s="1">
        <v>1</v>
      </c>
      <c r="D2593" s="18" t="s">
        <v>6443</v>
      </c>
      <c r="E2593" s="19">
        <v>1.3999999999999999E-94</v>
      </c>
      <c r="F2593" s="1" t="s">
        <v>6444</v>
      </c>
    </row>
    <row r="2594" spans="1:6" x14ac:dyDescent="0.25">
      <c r="A2594" s="1" t="s">
        <v>6445</v>
      </c>
      <c r="B2594" s="1" t="s">
        <v>6135</v>
      </c>
      <c r="C2594" s="1">
        <v>1</v>
      </c>
      <c r="D2594" s="18" t="s">
        <v>6446</v>
      </c>
      <c r="E2594" s="19">
        <v>5.8800000000000004E-50</v>
      </c>
      <c r="F2594" s="1" t="s">
        <v>6447</v>
      </c>
    </row>
    <row r="2595" spans="1:6" x14ac:dyDescent="0.25">
      <c r="A2595" s="1" t="s">
        <v>6448</v>
      </c>
      <c r="B2595" s="1" t="s">
        <v>6135</v>
      </c>
      <c r="C2595" s="1">
        <v>1</v>
      </c>
      <c r="D2595" s="18" t="s">
        <v>6449</v>
      </c>
      <c r="E2595" s="19">
        <v>3.78E-21</v>
      </c>
      <c r="F2595" s="1" t="s">
        <v>6450</v>
      </c>
    </row>
    <row r="2596" spans="1:6" x14ac:dyDescent="0.25">
      <c r="A2596" s="1" t="s">
        <v>6451</v>
      </c>
      <c r="B2596" s="1" t="s">
        <v>6135</v>
      </c>
      <c r="C2596" s="1">
        <v>1</v>
      </c>
      <c r="D2596" s="18" t="s">
        <v>6452</v>
      </c>
      <c r="E2596" s="19">
        <v>1.59E-34</v>
      </c>
      <c r="F2596" s="1" t="s">
        <v>6453</v>
      </c>
    </row>
    <row r="2597" spans="1:6" x14ac:dyDescent="0.25">
      <c r="A2597" s="1" t="s">
        <v>6454</v>
      </c>
      <c r="B2597" s="1" t="s">
        <v>6135</v>
      </c>
      <c r="C2597" s="1">
        <v>1</v>
      </c>
      <c r="D2597" s="18" t="s">
        <v>6455</v>
      </c>
      <c r="E2597" s="19">
        <v>1.6499999999999999E-24</v>
      </c>
      <c r="F2597" s="1" t="s">
        <v>6456</v>
      </c>
    </row>
    <row r="2598" spans="1:6" x14ac:dyDescent="0.25">
      <c r="A2598" s="1" t="s">
        <v>2922</v>
      </c>
      <c r="B2598" s="1" t="s">
        <v>6135</v>
      </c>
      <c r="C2598" s="1">
        <v>1</v>
      </c>
      <c r="D2598" s="18" t="s">
        <v>2923</v>
      </c>
      <c r="E2598" s="19">
        <v>1.0999999999999999E-30</v>
      </c>
      <c r="F2598" s="1" t="s">
        <v>2924</v>
      </c>
    </row>
    <row r="2599" spans="1:6" x14ac:dyDescent="0.25">
      <c r="A2599" s="1" t="s">
        <v>6457</v>
      </c>
      <c r="B2599" s="1" t="s">
        <v>6135</v>
      </c>
      <c r="C2599" s="1">
        <v>1</v>
      </c>
      <c r="D2599" s="18" t="s">
        <v>6458</v>
      </c>
      <c r="E2599" s="19">
        <v>2.7500000000000001E-15</v>
      </c>
      <c r="F2599" s="1" t="s">
        <v>6459</v>
      </c>
    </row>
    <row r="2600" spans="1:6" x14ac:dyDescent="0.25">
      <c r="A2600" s="1" t="s">
        <v>6460</v>
      </c>
      <c r="B2600" s="1" t="s">
        <v>6135</v>
      </c>
      <c r="C2600" s="1">
        <v>1</v>
      </c>
      <c r="D2600" s="18" t="s">
        <v>6461</v>
      </c>
      <c r="E2600" s="19">
        <v>4.7300000000000001E-33</v>
      </c>
      <c r="F2600" s="1" t="s">
        <v>6462</v>
      </c>
    </row>
    <row r="2601" spans="1:6" x14ac:dyDescent="0.25">
      <c r="A2601" s="1" t="s">
        <v>6463</v>
      </c>
      <c r="B2601" s="1" t="s">
        <v>6135</v>
      </c>
      <c r="C2601" s="1">
        <v>1</v>
      </c>
      <c r="D2601" s="18" t="s">
        <v>6464</v>
      </c>
      <c r="E2601" s="19">
        <v>1.1E-132</v>
      </c>
      <c r="F2601" s="1" t="s">
        <v>6465</v>
      </c>
    </row>
    <row r="2602" spans="1:6" x14ac:dyDescent="0.25">
      <c r="A2602" s="1" t="s">
        <v>1743</v>
      </c>
      <c r="B2602" s="1" t="s">
        <v>6135</v>
      </c>
      <c r="C2602" s="1">
        <v>1</v>
      </c>
      <c r="D2602" s="18" t="s">
        <v>1744</v>
      </c>
      <c r="E2602" s="18">
        <v>3.2</v>
      </c>
      <c r="F2602" s="1" t="s">
        <v>1745</v>
      </c>
    </row>
    <row r="2603" spans="1:6" x14ac:dyDescent="0.25">
      <c r="A2603" s="1" t="s">
        <v>6466</v>
      </c>
      <c r="B2603" s="1" t="s">
        <v>6135</v>
      </c>
      <c r="C2603" s="1">
        <v>1</v>
      </c>
      <c r="D2603" s="18" t="s">
        <v>6467</v>
      </c>
      <c r="E2603" s="19">
        <v>5.3099999999999998E-12</v>
      </c>
      <c r="F2603" s="1" t="s">
        <v>6468</v>
      </c>
    </row>
    <row r="2604" spans="1:6" x14ac:dyDescent="0.25">
      <c r="A2604" s="1" t="s">
        <v>1396</v>
      </c>
      <c r="B2604" s="1" t="s">
        <v>6135</v>
      </c>
      <c r="C2604" s="1">
        <v>1</v>
      </c>
      <c r="D2604" s="18" t="s">
        <v>207</v>
      </c>
      <c r="E2604" s="18" t="s">
        <v>207</v>
      </c>
      <c r="F2604" s="1" t="s">
        <v>207</v>
      </c>
    </row>
    <row r="2605" spans="1:6" x14ac:dyDescent="0.25">
      <c r="A2605" s="1" t="s">
        <v>6469</v>
      </c>
      <c r="B2605" s="1" t="s">
        <v>6135</v>
      </c>
      <c r="C2605" s="1">
        <v>1</v>
      </c>
      <c r="D2605" s="18" t="s">
        <v>6470</v>
      </c>
      <c r="E2605" s="18">
        <v>0</v>
      </c>
      <c r="F2605" s="1" t="s">
        <v>6471</v>
      </c>
    </row>
    <row r="2606" spans="1:6" x14ac:dyDescent="0.25">
      <c r="A2606" s="1" t="s">
        <v>6472</v>
      </c>
      <c r="B2606" s="1" t="s">
        <v>6135</v>
      </c>
      <c r="C2606" s="1">
        <v>1</v>
      </c>
      <c r="D2606" s="18" t="s">
        <v>6473</v>
      </c>
      <c r="E2606" s="19">
        <v>3.0999999999999999E-23</v>
      </c>
      <c r="F2606" s="1" t="s">
        <v>6474</v>
      </c>
    </row>
    <row r="2607" spans="1:6" x14ac:dyDescent="0.25">
      <c r="A2607" s="1" t="s">
        <v>6475</v>
      </c>
      <c r="B2607" s="1" t="s">
        <v>6135</v>
      </c>
      <c r="C2607" s="1">
        <v>1</v>
      </c>
      <c r="D2607" s="18" t="s">
        <v>207</v>
      </c>
      <c r="E2607" s="18" t="s">
        <v>207</v>
      </c>
      <c r="F2607" s="1" t="s">
        <v>207</v>
      </c>
    </row>
    <row r="2608" spans="1:6" x14ac:dyDescent="0.25">
      <c r="A2608" s="1" t="s">
        <v>6476</v>
      </c>
      <c r="B2608" s="1" t="s">
        <v>6135</v>
      </c>
      <c r="C2608" s="1">
        <v>1</v>
      </c>
      <c r="D2608" s="18" t="s">
        <v>6477</v>
      </c>
      <c r="E2608" s="19">
        <v>4.08E-55</v>
      </c>
      <c r="F2608" s="1" t="s">
        <v>6478</v>
      </c>
    </row>
    <row r="2609" spans="1:6" x14ac:dyDescent="0.25">
      <c r="A2609" s="1" t="s">
        <v>6479</v>
      </c>
      <c r="B2609" s="1" t="s">
        <v>6480</v>
      </c>
      <c r="C2609" s="1">
        <v>1</v>
      </c>
      <c r="D2609" s="18" t="s">
        <v>207</v>
      </c>
      <c r="E2609" s="18" t="s">
        <v>207</v>
      </c>
      <c r="F2609" s="1" t="s">
        <v>207</v>
      </c>
    </row>
    <row r="2610" spans="1:6" x14ac:dyDescent="0.25">
      <c r="A2610" s="1" t="s">
        <v>6481</v>
      </c>
      <c r="B2610" s="1" t="s">
        <v>6135</v>
      </c>
      <c r="C2610" s="1">
        <v>1</v>
      </c>
      <c r="D2610" s="18" t="s">
        <v>6482</v>
      </c>
      <c r="E2610" s="19">
        <v>1.4599999999999999E-103</v>
      </c>
      <c r="F2610" s="1" t="s">
        <v>6483</v>
      </c>
    </row>
    <row r="2611" spans="1:6" x14ac:dyDescent="0.25">
      <c r="A2611" s="1" t="s">
        <v>6484</v>
      </c>
      <c r="B2611" s="1" t="s">
        <v>6135</v>
      </c>
      <c r="C2611" s="1">
        <v>1</v>
      </c>
      <c r="D2611" s="18" t="s">
        <v>6485</v>
      </c>
      <c r="E2611" s="19">
        <v>1.4300000000000001E-80</v>
      </c>
      <c r="F2611" s="1" t="s">
        <v>6486</v>
      </c>
    </row>
    <row r="2612" spans="1:6" x14ac:dyDescent="0.25">
      <c r="A2612" s="1" t="s">
        <v>6487</v>
      </c>
      <c r="B2612" s="1" t="s">
        <v>6135</v>
      </c>
      <c r="C2612" s="1">
        <v>1</v>
      </c>
      <c r="D2612" s="18" t="s">
        <v>207</v>
      </c>
      <c r="E2612" s="18" t="s">
        <v>207</v>
      </c>
      <c r="F2612" s="1" t="s">
        <v>207</v>
      </c>
    </row>
    <row r="2613" spans="1:6" x14ac:dyDescent="0.25">
      <c r="A2613" s="1" t="s">
        <v>6488</v>
      </c>
      <c r="B2613" s="1" t="s">
        <v>6135</v>
      </c>
      <c r="C2613" s="1">
        <v>1</v>
      </c>
      <c r="D2613" s="18" t="s">
        <v>6489</v>
      </c>
      <c r="E2613" s="19">
        <v>1.37E-134</v>
      </c>
      <c r="F2613" s="1" t="s">
        <v>6490</v>
      </c>
    </row>
    <row r="2614" spans="1:6" x14ac:dyDescent="0.25">
      <c r="A2614" s="1" t="s">
        <v>6491</v>
      </c>
      <c r="B2614" s="1" t="s">
        <v>6135</v>
      </c>
      <c r="C2614" s="1">
        <v>1</v>
      </c>
      <c r="D2614" s="18" t="s">
        <v>6492</v>
      </c>
      <c r="E2614" s="18">
        <v>0</v>
      </c>
      <c r="F2614" s="1" t="s">
        <v>6493</v>
      </c>
    </row>
    <row r="2615" spans="1:6" x14ac:dyDescent="0.25">
      <c r="A2615" s="1" t="s">
        <v>6494</v>
      </c>
      <c r="B2615" s="1" t="s">
        <v>6135</v>
      </c>
      <c r="C2615" s="1">
        <v>1</v>
      </c>
      <c r="D2615" s="18" t="s">
        <v>6495</v>
      </c>
      <c r="E2615" s="19">
        <v>8.3200000000000001E-50</v>
      </c>
      <c r="F2615" s="1" t="s">
        <v>6496</v>
      </c>
    </row>
    <row r="2616" spans="1:6" x14ac:dyDescent="0.25">
      <c r="A2616" s="1" t="s">
        <v>6497</v>
      </c>
      <c r="B2616" s="1" t="s">
        <v>6142</v>
      </c>
      <c r="C2616" s="1">
        <v>1</v>
      </c>
      <c r="D2616" s="18" t="s">
        <v>6498</v>
      </c>
      <c r="E2616" s="18">
        <v>0</v>
      </c>
      <c r="F2616" s="1" t="s">
        <v>6499</v>
      </c>
    </row>
    <row r="2617" spans="1:6" x14ac:dyDescent="0.25">
      <c r="A2617" s="1" t="s">
        <v>1167</v>
      </c>
      <c r="B2617" s="1" t="s">
        <v>6135</v>
      </c>
      <c r="C2617" s="1">
        <v>1</v>
      </c>
      <c r="D2617" s="18" t="s">
        <v>207</v>
      </c>
      <c r="E2617" s="18" t="s">
        <v>207</v>
      </c>
      <c r="F2617" s="1" t="s">
        <v>207</v>
      </c>
    </row>
    <row r="2618" spans="1:6" x14ac:dyDescent="0.25">
      <c r="A2618" s="1" t="s">
        <v>6500</v>
      </c>
      <c r="B2618" s="1" t="s">
        <v>6142</v>
      </c>
      <c r="C2618" s="1">
        <v>1</v>
      </c>
      <c r="D2618" s="18" t="s">
        <v>6501</v>
      </c>
      <c r="E2618" s="19">
        <v>1.06E-40</v>
      </c>
      <c r="F2618" s="1" t="s">
        <v>6502</v>
      </c>
    </row>
    <row r="2619" spans="1:6" x14ac:dyDescent="0.25">
      <c r="A2619" s="1" t="s">
        <v>2167</v>
      </c>
      <c r="B2619" s="1" t="s">
        <v>6135</v>
      </c>
      <c r="C2619" s="1">
        <v>1</v>
      </c>
      <c r="D2619" s="18" t="s">
        <v>2168</v>
      </c>
      <c r="E2619" s="19">
        <v>3.4899999999999999E-12</v>
      </c>
      <c r="F2619" s="1" t="s">
        <v>2169</v>
      </c>
    </row>
    <row r="2620" spans="1:6" x14ac:dyDescent="0.25">
      <c r="A2620" s="1" t="s">
        <v>6503</v>
      </c>
      <c r="B2620" s="1" t="s">
        <v>6135</v>
      </c>
      <c r="C2620" s="1">
        <v>1</v>
      </c>
      <c r="D2620" s="18" t="s">
        <v>6504</v>
      </c>
      <c r="E2620" s="19">
        <v>5.6499999999999999E-7</v>
      </c>
      <c r="F2620" s="1" t="s">
        <v>2499</v>
      </c>
    </row>
    <row r="2621" spans="1:6" x14ac:dyDescent="0.25">
      <c r="A2621" s="1" t="s">
        <v>2925</v>
      </c>
      <c r="B2621" s="1" t="s">
        <v>6135</v>
      </c>
      <c r="C2621" s="1">
        <v>1</v>
      </c>
      <c r="D2621" s="18" t="s">
        <v>207</v>
      </c>
      <c r="E2621" s="18" t="s">
        <v>207</v>
      </c>
      <c r="F2621" s="1" t="s">
        <v>207</v>
      </c>
    </row>
    <row r="2622" spans="1:6" x14ac:dyDescent="0.25">
      <c r="A2622" s="1" t="s">
        <v>6505</v>
      </c>
      <c r="B2622" s="1" t="s">
        <v>6135</v>
      </c>
      <c r="C2622" s="1">
        <v>1</v>
      </c>
      <c r="D2622" s="18" t="s">
        <v>207</v>
      </c>
      <c r="E2622" s="18" t="s">
        <v>207</v>
      </c>
      <c r="F2622" s="1" t="s">
        <v>207</v>
      </c>
    </row>
    <row r="2623" spans="1:6" x14ac:dyDescent="0.25">
      <c r="A2623" s="1" t="s">
        <v>6506</v>
      </c>
      <c r="B2623" s="1" t="s">
        <v>6135</v>
      </c>
      <c r="C2623" s="1">
        <v>1</v>
      </c>
      <c r="D2623" s="18" t="s">
        <v>6507</v>
      </c>
      <c r="E2623" s="18">
        <v>0.03</v>
      </c>
      <c r="F2623" s="1" t="s">
        <v>6508</v>
      </c>
    </row>
    <row r="2624" spans="1:6" x14ac:dyDescent="0.25">
      <c r="A2624" s="1" t="s">
        <v>2282</v>
      </c>
      <c r="B2624" s="1" t="s">
        <v>6135</v>
      </c>
      <c r="C2624" s="1">
        <v>1</v>
      </c>
      <c r="D2624" s="18" t="s">
        <v>2283</v>
      </c>
      <c r="E2624" s="18">
        <v>0</v>
      </c>
      <c r="F2624" s="1" t="s">
        <v>2284</v>
      </c>
    </row>
    <row r="2625" spans="1:6" x14ac:dyDescent="0.25">
      <c r="A2625" s="1" t="s">
        <v>6509</v>
      </c>
      <c r="B2625" s="1" t="s">
        <v>6135</v>
      </c>
      <c r="C2625" s="1">
        <v>1</v>
      </c>
      <c r="D2625" s="18" t="s">
        <v>6510</v>
      </c>
      <c r="E2625" s="19">
        <v>1.3899999999999999E-28</v>
      </c>
      <c r="F2625" s="1" t="s">
        <v>739</v>
      </c>
    </row>
    <row r="2626" spans="1:6" x14ac:dyDescent="0.25">
      <c r="A2626" s="1" t="s">
        <v>6511</v>
      </c>
      <c r="B2626" s="1" t="s">
        <v>6135</v>
      </c>
      <c r="C2626" s="1">
        <v>1</v>
      </c>
      <c r="D2626" s="18" t="s">
        <v>6512</v>
      </c>
      <c r="E2626" s="18">
        <v>0.6</v>
      </c>
      <c r="F2626" s="1" t="s">
        <v>6513</v>
      </c>
    </row>
    <row r="2627" spans="1:6" x14ac:dyDescent="0.25">
      <c r="A2627" s="1" t="s">
        <v>6514</v>
      </c>
      <c r="B2627" s="1" t="s">
        <v>6135</v>
      </c>
      <c r="C2627" s="1">
        <v>1</v>
      </c>
      <c r="D2627" s="18" t="s">
        <v>6515</v>
      </c>
      <c r="E2627" s="19">
        <v>6.5599999999999995E-113</v>
      </c>
      <c r="F2627" s="1" t="s">
        <v>6516</v>
      </c>
    </row>
    <row r="2628" spans="1:6" x14ac:dyDescent="0.25">
      <c r="A2628" s="1" t="s">
        <v>1093</v>
      </c>
      <c r="B2628" s="1" t="s">
        <v>6135</v>
      </c>
      <c r="C2628" s="1">
        <v>1</v>
      </c>
      <c r="D2628" s="18" t="s">
        <v>207</v>
      </c>
      <c r="E2628" s="18" t="s">
        <v>207</v>
      </c>
      <c r="F2628" s="1" t="s">
        <v>207</v>
      </c>
    </row>
    <row r="2629" spans="1:6" x14ac:dyDescent="0.25">
      <c r="A2629" s="1" t="s">
        <v>731</v>
      </c>
      <c r="B2629" s="1" t="s">
        <v>6212</v>
      </c>
      <c r="C2629" s="1">
        <v>1</v>
      </c>
      <c r="D2629" s="18" t="s">
        <v>732</v>
      </c>
      <c r="E2629" s="19">
        <v>9.3500000000000002E-65</v>
      </c>
      <c r="F2629" s="1" t="s">
        <v>733</v>
      </c>
    </row>
    <row r="2630" spans="1:6" x14ac:dyDescent="0.25">
      <c r="A2630" s="1" t="s">
        <v>6517</v>
      </c>
      <c r="B2630" s="1" t="s">
        <v>6135</v>
      </c>
      <c r="C2630" s="1">
        <v>1</v>
      </c>
      <c r="D2630" s="18" t="s">
        <v>6518</v>
      </c>
      <c r="E2630" s="19">
        <v>4.2299999999999998E-95</v>
      </c>
      <c r="F2630" s="1" t="s">
        <v>6519</v>
      </c>
    </row>
    <row r="2631" spans="1:6" x14ac:dyDescent="0.25">
      <c r="A2631" s="1" t="s">
        <v>6520</v>
      </c>
      <c r="B2631" s="1" t="s">
        <v>6270</v>
      </c>
      <c r="C2631" s="1">
        <v>1</v>
      </c>
      <c r="D2631" s="18" t="s">
        <v>1643</v>
      </c>
      <c r="E2631" s="19">
        <v>3.8699999999999997E-27</v>
      </c>
      <c r="F2631" s="1" t="s">
        <v>1644</v>
      </c>
    </row>
    <row r="2632" spans="1:6" x14ac:dyDescent="0.25">
      <c r="A2632" s="1" t="s">
        <v>6521</v>
      </c>
      <c r="B2632" s="1" t="s">
        <v>6265</v>
      </c>
      <c r="C2632" s="1">
        <v>1</v>
      </c>
      <c r="D2632" s="18" t="s">
        <v>6522</v>
      </c>
      <c r="E2632" s="19">
        <v>2.6699999999999999E-95</v>
      </c>
      <c r="F2632" s="1" t="s">
        <v>6523</v>
      </c>
    </row>
    <row r="2633" spans="1:6" x14ac:dyDescent="0.25">
      <c r="A2633" s="1" t="s">
        <v>2460</v>
      </c>
      <c r="B2633" s="1" t="s">
        <v>6135</v>
      </c>
      <c r="C2633" s="1">
        <v>1</v>
      </c>
      <c r="D2633" s="18" t="s">
        <v>2461</v>
      </c>
      <c r="E2633" s="19">
        <v>4.3599999999999999E-119</v>
      </c>
      <c r="F2633" s="1" t="s">
        <v>1714</v>
      </c>
    </row>
    <row r="2634" spans="1:6" x14ac:dyDescent="0.25">
      <c r="A2634" s="1" t="s">
        <v>6524</v>
      </c>
      <c r="B2634" s="1" t="s">
        <v>6135</v>
      </c>
      <c r="C2634" s="1">
        <v>1</v>
      </c>
      <c r="D2634" s="18" t="s">
        <v>6525</v>
      </c>
      <c r="E2634" s="19">
        <v>2.3599999999999999E-50</v>
      </c>
      <c r="F2634" s="1" t="s">
        <v>6526</v>
      </c>
    </row>
    <row r="2635" spans="1:6" x14ac:dyDescent="0.25">
      <c r="A2635" s="1" t="s">
        <v>6527</v>
      </c>
      <c r="B2635" s="1" t="s">
        <v>6135</v>
      </c>
      <c r="C2635" s="1">
        <v>1</v>
      </c>
      <c r="D2635" s="18" t="s">
        <v>6528</v>
      </c>
      <c r="E2635" s="18">
        <v>0</v>
      </c>
      <c r="F2635" s="1" t="s">
        <v>6529</v>
      </c>
    </row>
    <row r="2636" spans="1:6" x14ac:dyDescent="0.25">
      <c r="A2636" s="1" t="s">
        <v>6530</v>
      </c>
      <c r="B2636" s="1" t="s">
        <v>6531</v>
      </c>
      <c r="C2636" s="1">
        <v>1</v>
      </c>
      <c r="D2636" s="18" t="s">
        <v>207</v>
      </c>
      <c r="E2636" s="18" t="s">
        <v>207</v>
      </c>
      <c r="F2636" s="1" t="s">
        <v>207</v>
      </c>
    </row>
    <row r="2637" spans="1:6" x14ac:dyDescent="0.25">
      <c r="A2637" s="1" t="s">
        <v>6532</v>
      </c>
      <c r="B2637" s="1" t="s">
        <v>6135</v>
      </c>
      <c r="C2637" s="1">
        <v>1</v>
      </c>
      <c r="D2637" s="18" t="s">
        <v>6533</v>
      </c>
      <c r="E2637" s="19">
        <v>1.6E-13</v>
      </c>
      <c r="F2637" s="1" t="s">
        <v>6534</v>
      </c>
    </row>
    <row r="2638" spans="1:6" x14ac:dyDescent="0.25">
      <c r="A2638" s="1" t="s">
        <v>6535</v>
      </c>
      <c r="B2638" s="1" t="s">
        <v>6142</v>
      </c>
      <c r="C2638" s="1">
        <v>1</v>
      </c>
      <c r="D2638" s="18" t="s">
        <v>6536</v>
      </c>
      <c r="E2638" s="19">
        <v>3.5099999999999999E-109</v>
      </c>
      <c r="F2638" s="1" t="s">
        <v>6537</v>
      </c>
    </row>
    <row r="2639" spans="1:6" x14ac:dyDescent="0.25">
      <c r="A2639" s="1" t="s">
        <v>6538</v>
      </c>
      <c r="B2639" s="1" t="s">
        <v>6158</v>
      </c>
      <c r="C2639" s="1">
        <v>1</v>
      </c>
      <c r="D2639" s="18" t="s">
        <v>6539</v>
      </c>
      <c r="E2639" s="19">
        <v>4.2700000000000002E-30</v>
      </c>
      <c r="F2639" s="1" t="s">
        <v>6540</v>
      </c>
    </row>
    <row r="2640" spans="1:6" x14ac:dyDescent="0.25">
      <c r="A2640" s="1" t="s">
        <v>6541</v>
      </c>
      <c r="B2640" s="1" t="s">
        <v>6135</v>
      </c>
      <c r="C2640" s="1">
        <v>1</v>
      </c>
      <c r="D2640" s="18" t="s">
        <v>6542</v>
      </c>
      <c r="E2640" s="19">
        <v>1.7900000000000001E-20</v>
      </c>
      <c r="F2640" s="1" t="s">
        <v>5560</v>
      </c>
    </row>
    <row r="2641" spans="1:6" x14ac:dyDescent="0.25">
      <c r="A2641" s="1" t="s">
        <v>6543</v>
      </c>
      <c r="B2641" s="1" t="s">
        <v>6263</v>
      </c>
      <c r="C2641" s="1">
        <v>1</v>
      </c>
      <c r="D2641" s="18" t="s">
        <v>207</v>
      </c>
      <c r="E2641" s="18" t="s">
        <v>207</v>
      </c>
      <c r="F2641" s="1" t="s">
        <v>207</v>
      </c>
    </row>
    <row r="2642" spans="1:6" x14ac:dyDescent="0.25">
      <c r="A2642" s="1" t="s">
        <v>6544</v>
      </c>
      <c r="B2642" s="1" t="s">
        <v>6135</v>
      </c>
      <c r="C2642" s="1">
        <v>1</v>
      </c>
      <c r="D2642" s="18" t="s">
        <v>6545</v>
      </c>
      <c r="E2642" s="19">
        <v>7.1099999999999996E-78</v>
      </c>
      <c r="F2642" s="1" t="s">
        <v>6546</v>
      </c>
    </row>
    <row r="2643" spans="1:6" x14ac:dyDescent="0.25">
      <c r="A2643" s="1" t="s">
        <v>6547</v>
      </c>
      <c r="B2643" s="1" t="s">
        <v>6135</v>
      </c>
      <c r="C2643" s="1">
        <v>1</v>
      </c>
      <c r="D2643" s="18" t="s">
        <v>6548</v>
      </c>
      <c r="E2643" s="19">
        <v>6.2600000000000002E-6</v>
      </c>
      <c r="F2643" s="1" t="s">
        <v>6549</v>
      </c>
    </row>
    <row r="2644" spans="1:6" x14ac:dyDescent="0.25">
      <c r="A2644" s="1" t="s">
        <v>6550</v>
      </c>
      <c r="B2644" s="1" t="s">
        <v>6135</v>
      </c>
      <c r="C2644" s="1">
        <v>1</v>
      </c>
      <c r="D2644" s="18" t="s">
        <v>6551</v>
      </c>
      <c r="E2644" s="19">
        <v>8.8200000000000004E-75</v>
      </c>
      <c r="F2644" s="1" t="s">
        <v>6552</v>
      </c>
    </row>
    <row r="2645" spans="1:6" x14ac:dyDescent="0.25">
      <c r="A2645" s="1" t="s">
        <v>6553</v>
      </c>
      <c r="B2645" s="1" t="s">
        <v>6135</v>
      </c>
      <c r="C2645" s="1">
        <v>1</v>
      </c>
      <c r="D2645" s="18" t="s">
        <v>6554</v>
      </c>
      <c r="E2645" s="19">
        <v>5.73E-62</v>
      </c>
      <c r="F2645" s="1" t="s">
        <v>6555</v>
      </c>
    </row>
    <row r="2646" spans="1:6" x14ac:dyDescent="0.25">
      <c r="A2646" s="1" t="s">
        <v>6556</v>
      </c>
      <c r="B2646" s="1" t="s">
        <v>6135</v>
      </c>
      <c r="C2646" s="1">
        <v>1</v>
      </c>
      <c r="D2646" s="18" t="s">
        <v>6557</v>
      </c>
      <c r="E2646" s="19">
        <v>2.08E-33</v>
      </c>
      <c r="F2646" s="1" t="s">
        <v>6558</v>
      </c>
    </row>
    <row r="2647" spans="1:6" x14ac:dyDescent="0.25">
      <c r="A2647" s="1" t="s">
        <v>6559</v>
      </c>
      <c r="B2647" s="1" t="s">
        <v>6142</v>
      </c>
      <c r="C2647" s="1">
        <v>1</v>
      </c>
      <c r="D2647" s="18" t="s">
        <v>6560</v>
      </c>
      <c r="E2647" s="18">
        <v>0.25</v>
      </c>
      <c r="F2647" s="1" t="s">
        <v>6561</v>
      </c>
    </row>
    <row r="2648" spans="1:6" x14ac:dyDescent="0.25">
      <c r="A2648" s="1" t="s">
        <v>6562</v>
      </c>
      <c r="B2648" s="1" t="s">
        <v>6158</v>
      </c>
      <c r="C2648" s="1">
        <v>1</v>
      </c>
      <c r="D2648" s="18" t="s">
        <v>6563</v>
      </c>
      <c r="E2648" s="19">
        <v>1.25E-20</v>
      </c>
      <c r="F2648" s="1" t="s">
        <v>6564</v>
      </c>
    </row>
    <row r="2649" spans="1:6" x14ac:dyDescent="0.25">
      <c r="A2649" s="1" t="s">
        <v>6565</v>
      </c>
      <c r="B2649" s="1" t="s">
        <v>6158</v>
      </c>
      <c r="C2649" s="1">
        <v>1</v>
      </c>
      <c r="D2649" s="18" t="s">
        <v>207</v>
      </c>
      <c r="E2649" s="18" t="s">
        <v>207</v>
      </c>
      <c r="F2649" s="1" t="s">
        <v>207</v>
      </c>
    </row>
    <row r="2650" spans="1:6" x14ac:dyDescent="0.25">
      <c r="A2650" s="1" t="s">
        <v>6566</v>
      </c>
      <c r="B2650" s="1" t="s">
        <v>6158</v>
      </c>
      <c r="C2650" s="1">
        <v>1</v>
      </c>
      <c r="D2650" s="18" t="s">
        <v>6567</v>
      </c>
      <c r="E2650" s="18">
        <v>0</v>
      </c>
      <c r="F2650" s="1" t="s">
        <v>6568</v>
      </c>
    </row>
    <row r="2651" spans="1:6" x14ac:dyDescent="0.25">
      <c r="A2651" s="1" t="s">
        <v>6569</v>
      </c>
      <c r="B2651" s="1" t="s">
        <v>6135</v>
      </c>
      <c r="C2651" s="1">
        <v>1</v>
      </c>
      <c r="D2651" s="18" t="s">
        <v>207</v>
      </c>
      <c r="E2651" s="18" t="s">
        <v>207</v>
      </c>
      <c r="F2651" s="1" t="s">
        <v>207</v>
      </c>
    </row>
    <row r="2652" spans="1:6" x14ac:dyDescent="0.25">
      <c r="A2652" s="1" t="s">
        <v>1018</v>
      </c>
      <c r="B2652" s="1" t="s">
        <v>6135</v>
      </c>
      <c r="C2652" s="1">
        <v>1</v>
      </c>
      <c r="D2652" s="18" t="s">
        <v>1020</v>
      </c>
      <c r="E2652" s="18">
        <v>0</v>
      </c>
      <c r="F2652" s="1" t="s">
        <v>1021</v>
      </c>
    </row>
    <row r="2653" spans="1:6" x14ac:dyDescent="0.25">
      <c r="A2653" s="1" t="s">
        <v>6570</v>
      </c>
      <c r="B2653" s="1" t="s">
        <v>6135</v>
      </c>
      <c r="C2653" s="1">
        <v>1</v>
      </c>
      <c r="D2653" s="18" t="s">
        <v>6571</v>
      </c>
      <c r="E2653" s="19">
        <v>1.53E-81</v>
      </c>
      <c r="F2653" s="1" t="s">
        <v>6572</v>
      </c>
    </row>
    <row r="2654" spans="1:6" x14ac:dyDescent="0.25">
      <c r="A2654" s="1" t="s">
        <v>6573</v>
      </c>
      <c r="B2654" s="1" t="s">
        <v>6158</v>
      </c>
      <c r="C2654" s="1">
        <v>1</v>
      </c>
      <c r="D2654" s="18" t="s">
        <v>6574</v>
      </c>
      <c r="E2654" s="19">
        <v>1.8E-40</v>
      </c>
      <c r="F2654" s="1" t="s">
        <v>6575</v>
      </c>
    </row>
    <row r="2655" spans="1:6" x14ac:dyDescent="0.25">
      <c r="A2655" s="1" t="s">
        <v>6576</v>
      </c>
      <c r="B2655" s="1" t="s">
        <v>6135</v>
      </c>
      <c r="C2655" s="1">
        <v>1</v>
      </c>
      <c r="D2655" s="18" t="s">
        <v>6577</v>
      </c>
      <c r="E2655" s="18">
        <v>0</v>
      </c>
      <c r="F2655" s="1" t="s">
        <v>6578</v>
      </c>
    </row>
    <row r="2656" spans="1:6" x14ac:dyDescent="0.25">
      <c r="A2656" s="1" t="s">
        <v>6579</v>
      </c>
      <c r="B2656" s="1" t="s">
        <v>6135</v>
      </c>
      <c r="C2656" s="1">
        <v>1</v>
      </c>
      <c r="D2656" s="18" t="s">
        <v>6580</v>
      </c>
      <c r="E2656" s="19">
        <v>1.4499999999999999E-137</v>
      </c>
      <c r="F2656" s="1" t="s">
        <v>6581</v>
      </c>
    </row>
    <row r="2657" spans="1:6" x14ac:dyDescent="0.25">
      <c r="A2657" s="1" t="s">
        <v>6582</v>
      </c>
      <c r="B2657" s="1" t="s">
        <v>6135</v>
      </c>
      <c r="C2657" s="1">
        <v>1</v>
      </c>
      <c r="D2657" s="18" t="s">
        <v>6583</v>
      </c>
      <c r="E2657" s="18">
        <v>0</v>
      </c>
      <c r="F2657" s="1" t="s">
        <v>6584</v>
      </c>
    </row>
    <row r="2658" spans="1:6" x14ac:dyDescent="0.25">
      <c r="A2658" s="1" t="s">
        <v>6585</v>
      </c>
      <c r="B2658" s="1" t="s">
        <v>6135</v>
      </c>
      <c r="C2658" s="1">
        <v>1</v>
      </c>
      <c r="D2658" s="18" t="s">
        <v>6586</v>
      </c>
      <c r="E2658" s="19">
        <v>2.54E-66</v>
      </c>
      <c r="F2658" s="1" t="s">
        <v>6587</v>
      </c>
    </row>
    <row r="2659" spans="1:6" x14ac:dyDescent="0.25">
      <c r="A2659" s="1" t="s">
        <v>6588</v>
      </c>
      <c r="B2659" s="1" t="s">
        <v>6135</v>
      </c>
      <c r="C2659" s="1">
        <v>1</v>
      </c>
      <c r="D2659" s="18" t="s">
        <v>6589</v>
      </c>
      <c r="E2659" s="19">
        <v>7.8199999999999993E-99</v>
      </c>
      <c r="F2659" s="1" t="s">
        <v>6590</v>
      </c>
    </row>
    <row r="2660" spans="1:6" x14ac:dyDescent="0.25">
      <c r="A2660" s="1" t="s">
        <v>6591</v>
      </c>
      <c r="B2660" s="1" t="s">
        <v>6135</v>
      </c>
      <c r="C2660" s="1">
        <v>1</v>
      </c>
      <c r="D2660" s="18" t="s">
        <v>6592</v>
      </c>
      <c r="E2660" s="18">
        <v>1.4</v>
      </c>
      <c r="F2660" s="1" t="s">
        <v>6593</v>
      </c>
    </row>
    <row r="2661" spans="1:6" x14ac:dyDescent="0.25">
      <c r="A2661" s="1" t="s">
        <v>6594</v>
      </c>
      <c r="B2661" s="1" t="s">
        <v>6135</v>
      </c>
      <c r="C2661" s="1">
        <v>1</v>
      </c>
      <c r="D2661" s="18" t="s">
        <v>6595</v>
      </c>
      <c r="E2661" s="19">
        <v>1.1900000000000001E-11</v>
      </c>
      <c r="F2661" s="1" t="s">
        <v>6596</v>
      </c>
    </row>
    <row r="2662" spans="1:6" x14ac:dyDescent="0.25">
      <c r="A2662" s="1" t="s">
        <v>6597</v>
      </c>
      <c r="B2662" s="1" t="s">
        <v>6265</v>
      </c>
      <c r="C2662" s="1">
        <v>1</v>
      </c>
      <c r="D2662" s="18" t="s">
        <v>6598</v>
      </c>
      <c r="E2662" s="19">
        <v>9.6300000000000009E-28</v>
      </c>
      <c r="F2662" s="1" t="s">
        <v>6599</v>
      </c>
    </row>
    <row r="2663" spans="1:6" x14ac:dyDescent="0.25">
      <c r="A2663" s="1" t="s">
        <v>6600</v>
      </c>
      <c r="B2663" s="1" t="s">
        <v>6135</v>
      </c>
      <c r="C2663" s="1">
        <v>1</v>
      </c>
      <c r="D2663" s="18" t="s">
        <v>6601</v>
      </c>
      <c r="E2663" s="19">
        <v>5.4199999999999998E-45</v>
      </c>
      <c r="F2663" s="1" t="s">
        <v>6602</v>
      </c>
    </row>
    <row r="2664" spans="1:6" x14ac:dyDescent="0.25">
      <c r="A2664" s="1" t="s">
        <v>6603</v>
      </c>
      <c r="B2664" s="1" t="s">
        <v>6135</v>
      </c>
      <c r="C2664" s="1">
        <v>1</v>
      </c>
      <c r="D2664" s="18" t="s">
        <v>6604</v>
      </c>
      <c r="E2664" s="19">
        <v>1.0799999999999999E-46</v>
      </c>
      <c r="F2664" s="1" t="s">
        <v>6605</v>
      </c>
    </row>
    <row r="2665" spans="1:6" x14ac:dyDescent="0.25">
      <c r="A2665" s="1" t="s">
        <v>1740</v>
      </c>
      <c r="B2665" s="1" t="s">
        <v>6135</v>
      </c>
      <c r="C2665" s="1">
        <v>1</v>
      </c>
      <c r="D2665" s="18" t="s">
        <v>1666</v>
      </c>
      <c r="E2665" s="19">
        <v>4.6000000000000003E-60</v>
      </c>
      <c r="F2665" s="1" t="s">
        <v>1667</v>
      </c>
    </row>
    <row r="2666" spans="1:6" x14ac:dyDescent="0.25">
      <c r="A2666" s="1" t="s">
        <v>6606</v>
      </c>
      <c r="B2666" s="1" t="s">
        <v>6135</v>
      </c>
      <c r="C2666" s="1">
        <v>1</v>
      </c>
      <c r="D2666" s="18" t="s">
        <v>6607</v>
      </c>
      <c r="E2666" s="19">
        <v>4.2499999999999999E-150</v>
      </c>
      <c r="F2666" s="1" t="s">
        <v>6608</v>
      </c>
    </row>
    <row r="2667" spans="1:6" x14ac:dyDescent="0.25">
      <c r="A2667" s="1" t="s">
        <v>6609</v>
      </c>
      <c r="B2667" s="1" t="s">
        <v>6135</v>
      </c>
      <c r="C2667" s="1">
        <v>1</v>
      </c>
      <c r="D2667" s="18" t="s">
        <v>6610</v>
      </c>
      <c r="E2667" s="19">
        <v>1.6999999999999999E-87</v>
      </c>
      <c r="F2667" s="1" t="s">
        <v>6611</v>
      </c>
    </row>
    <row r="2668" spans="1:6" x14ac:dyDescent="0.25">
      <c r="A2668" s="1" t="s">
        <v>6612</v>
      </c>
      <c r="B2668" s="1" t="s">
        <v>6135</v>
      </c>
      <c r="C2668" s="1">
        <v>1</v>
      </c>
      <c r="D2668" s="18" t="s">
        <v>6613</v>
      </c>
      <c r="E2668" s="19">
        <v>7.7099999999999999E-106</v>
      </c>
      <c r="F2668" s="1" t="s">
        <v>6614</v>
      </c>
    </row>
    <row r="2669" spans="1:6" x14ac:dyDescent="0.25">
      <c r="A2669" s="1" t="s">
        <v>6615</v>
      </c>
      <c r="B2669" s="1" t="s">
        <v>6158</v>
      </c>
      <c r="C2669" s="1">
        <v>1</v>
      </c>
      <c r="D2669" s="18" t="s">
        <v>6616</v>
      </c>
      <c r="E2669" s="19">
        <v>9.9500000000000002E-17</v>
      </c>
      <c r="F2669" s="1" t="s">
        <v>6617</v>
      </c>
    </row>
    <row r="2670" spans="1:6" x14ac:dyDescent="0.25">
      <c r="A2670" s="1" t="s">
        <v>6618</v>
      </c>
      <c r="B2670" s="1" t="s">
        <v>6135</v>
      </c>
      <c r="C2670" s="1">
        <v>1</v>
      </c>
      <c r="D2670" s="18" t="s">
        <v>6619</v>
      </c>
      <c r="E2670" s="19">
        <v>2.6199999999999999E-18</v>
      </c>
      <c r="F2670" s="1" t="s">
        <v>6620</v>
      </c>
    </row>
    <row r="2671" spans="1:6" x14ac:dyDescent="0.25">
      <c r="A2671" s="1" t="s">
        <v>6621</v>
      </c>
      <c r="B2671" s="1" t="s">
        <v>6135</v>
      </c>
      <c r="C2671" s="1">
        <v>1</v>
      </c>
      <c r="D2671" s="18" t="s">
        <v>6622</v>
      </c>
      <c r="E2671" s="19">
        <v>1.15E-57</v>
      </c>
      <c r="F2671" s="1" t="s">
        <v>6623</v>
      </c>
    </row>
    <row r="2672" spans="1:6" x14ac:dyDescent="0.25">
      <c r="A2672" s="1" t="s">
        <v>6624</v>
      </c>
      <c r="B2672" s="1" t="s">
        <v>6217</v>
      </c>
      <c r="C2672" s="1">
        <v>1</v>
      </c>
      <c r="D2672" s="18" t="s">
        <v>6625</v>
      </c>
      <c r="E2672" s="19">
        <v>8.2200000000000005E-58</v>
      </c>
      <c r="F2672" s="1" t="s">
        <v>6626</v>
      </c>
    </row>
    <row r="2673" spans="1:6" x14ac:dyDescent="0.25">
      <c r="A2673" s="1" t="s">
        <v>6627</v>
      </c>
      <c r="B2673" s="1" t="s">
        <v>6628</v>
      </c>
      <c r="C2673" s="1">
        <v>1</v>
      </c>
      <c r="D2673" s="18" t="s">
        <v>3404</v>
      </c>
      <c r="E2673" s="19">
        <v>6.3900000000000004E-37</v>
      </c>
      <c r="F2673" s="1" t="s">
        <v>3405</v>
      </c>
    </row>
    <row r="2674" spans="1:6" x14ac:dyDescent="0.25">
      <c r="A2674" s="1" t="s">
        <v>6629</v>
      </c>
      <c r="B2674" s="1" t="s">
        <v>6135</v>
      </c>
      <c r="C2674" s="1">
        <v>1</v>
      </c>
      <c r="D2674" s="18" t="s">
        <v>6630</v>
      </c>
      <c r="E2674" s="19">
        <v>2.1700000000000001E-20</v>
      </c>
      <c r="F2674" s="1" t="s">
        <v>6631</v>
      </c>
    </row>
    <row r="2675" spans="1:6" x14ac:dyDescent="0.25">
      <c r="A2675" s="1" t="s">
        <v>6632</v>
      </c>
      <c r="B2675" s="1" t="s">
        <v>6135</v>
      </c>
      <c r="C2675" s="1">
        <v>1</v>
      </c>
      <c r="D2675" s="18" t="s">
        <v>6633</v>
      </c>
      <c r="E2675" s="19">
        <v>9.7600000000000007E-72</v>
      </c>
      <c r="F2675" s="1" t="s">
        <v>6634</v>
      </c>
    </row>
    <row r="2676" spans="1:6" x14ac:dyDescent="0.25">
      <c r="A2676" s="1" t="s">
        <v>2196</v>
      </c>
      <c r="B2676" s="1" t="s">
        <v>6135</v>
      </c>
      <c r="C2676" s="1">
        <v>1</v>
      </c>
      <c r="D2676" s="18" t="s">
        <v>2197</v>
      </c>
      <c r="E2676" s="19">
        <v>8.9500000000000004E-12</v>
      </c>
      <c r="F2676" s="1" t="s">
        <v>2198</v>
      </c>
    </row>
    <row r="2677" spans="1:6" x14ac:dyDescent="0.25">
      <c r="A2677" s="1" t="s">
        <v>466</v>
      </c>
      <c r="B2677" s="1" t="s">
        <v>6531</v>
      </c>
      <c r="C2677" s="1">
        <v>1</v>
      </c>
      <c r="D2677" s="18" t="s">
        <v>467</v>
      </c>
      <c r="E2677" s="19">
        <v>4.05E-76</v>
      </c>
      <c r="F2677" s="1" t="s">
        <v>468</v>
      </c>
    </row>
    <row r="2678" spans="1:6" x14ac:dyDescent="0.25">
      <c r="A2678" s="1" t="s">
        <v>6635</v>
      </c>
      <c r="B2678" s="1" t="s">
        <v>6135</v>
      </c>
      <c r="C2678" s="1">
        <v>1</v>
      </c>
      <c r="D2678" s="18" t="s">
        <v>6636</v>
      </c>
      <c r="E2678" s="19">
        <v>2.3800000000000001E-99</v>
      </c>
      <c r="F2678" s="1" t="s">
        <v>6637</v>
      </c>
    </row>
    <row r="2679" spans="1:6" x14ac:dyDescent="0.25">
      <c r="A2679" s="1" t="s">
        <v>6638</v>
      </c>
      <c r="B2679" s="1" t="s">
        <v>6135</v>
      </c>
      <c r="C2679" s="1">
        <v>1</v>
      </c>
      <c r="D2679" s="18" t="s">
        <v>6639</v>
      </c>
      <c r="E2679" s="19">
        <v>2.4400000000000001E-23</v>
      </c>
      <c r="F2679" s="1" t="s">
        <v>6640</v>
      </c>
    </row>
    <row r="2680" spans="1:6" x14ac:dyDescent="0.25">
      <c r="A2680" s="1" t="s">
        <v>2533</v>
      </c>
      <c r="B2680" s="1" t="s">
        <v>6135</v>
      </c>
      <c r="C2680" s="1">
        <v>1</v>
      </c>
      <c r="D2680" s="18" t="s">
        <v>2534</v>
      </c>
      <c r="E2680" s="19">
        <v>8.1599999999999996E-35</v>
      </c>
      <c r="F2680" s="1" t="s">
        <v>2535</v>
      </c>
    </row>
    <row r="2681" spans="1:6" x14ac:dyDescent="0.25">
      <c r="A2681" s="1" t="s">
        <v>2313</v>
      </c>
      <c r="B2681" s="1" t="s">
        <v>6135</v>
      </c>
      <c r="C2681" s="1">
        <v>1</v>
      </c>
      <c r="D2681" s="18" t="s">
        <v>2314</v>
      </c>
      <c r="E2681" s="19">
        <v>3.4799999999999998E-132</v>
      </c>
      <c r="F2681" s="1" t="s">
        <v>2315</v>
      </c>
    </row>
    <row r="2682" spans="1:6" x14ac:dyDescent="0.25">
      <c r="A2682" s="1" t="s">
        <v>6641</v>
      </c>
      <c r="B2682" s="1" t="s">
        <v>6135</v>
      </c>
      <c r="C2682" s="1">
        <v>1</v>
      </c>
      <c r="D2682" s="18" t="s">
        <v>6642</v>
      </c>
      <c r="E2682" s="18">
        <v>0</v>
      </c>
      <c r="F2682" s="1" t="s">
        <v>6643</v>
      </c>
    </row>
    <row r="2683" spans="1:6" x14ac:dyDescent="0.25">
      <c r="A2683" s="1" t="s">
        <v>6644</v>
      </c>
      <c r="B2683" s="1" t="s">
        <v>6135</v>
      </c>
      <c r="C2683" s="1">
        <v>1</v>
      </c>
      <c r="D2683" s="18" t="s">
        <v>6645</v>
      </c>
      <c r="E2683" s="19">
        <v>9.9399999999999992E-103</v>
      </c>
      <c r="F2683" s="1" t="s">
        <v>6646</v>
      </c>
    </row>
    <row r="2684" spans="1:6" x14ac:dyDescent="0.25">
      <c r="A2684" s="1" t="s">
        <v>6647</v>
      </c>
      <c r="B2684" s="1" t="s">
        <v>6135</v>
      </c>
      <c r="C2684" s="1">
        <v>1</v>
      </c>
      <c r="D2684" s="18" t="s">
        <v>6648</v>
      </c>
      <c r="E2684" s="19">
        <v>1.45E-55</v>
      </c>
      <c r="F2684" s="1" t="s">
        <v>6649</v>
      </c>
    </row>
    <row r="2685" spans="1:6" x14ac:dyDescent="0.25">
      <c r="A2685" s="1" t="s">
        <v>670</v>
      </c>
      <c r="B2685" s="1" t="s">
        <v>6212</v>
      </c>
      <c r="C2685" s="1">
        <v>1</v>
      </c>
      <c r="D2685" s="18" t="s">
        <v>207</v>
      </c>
      <c r="E2685" s="18" t="s">
        <v>207</v>
      </c>
      <c r="F2685" s="1" t="s">
        <v>207</v>
      </c>
    </row>
    <row r="2686" spans="1:6" x14ac:dyDescent="0.25">
      <c r="A2686" s="1" t="s">
        <v>248</v>
      </c>
      <c r="B2686" s="1" t="s">
        <v>6291</v>
      </c>
      <c r="C2686" s="1">
        <v>1</v>
      </c>
      <c r="D2686" s="18" t="s">
        <v>207</v>
      </c>
      <c r="E2686" s="18" t="s">
        <v>207</v>
      </c>
      <c r="F2686" s="1" t="s">
        <v>207</v>
      </c>
    </row>
    <row r="2687" spans="1:6" x14ac:dyDescent="0.25">
      <c r="A2687" s="1" t="s">
        <v>6650</v>
      </c>
      <c r="B2687" s="1" t="s">
        <v>6135</v>
      </c>
      <c r="C2687" s="1">
        <v>1</v>
      </c>
      <c r="D2687" s="18" t="s">
        <v>207</v>
      </c>
      <c r="E2687" s="18" t="s">
        <v>207</v>
      </c>
      <c r="F2687" s="1" t="s">
        <v>207</v>
      </c>
    </row>
    <row r="2688" spans="1:6" x14ac:dyDescent="0.25">
      <c r="A2688" s="1" t="s">
        <v>6651</v>
      </c>
      <c r="B2688" s="1" t="s">
        <v>6135</v>
      </c>
      <c r="C2688" s="1">
        <v>1</v>
      </c>
      <c r="D2688" s="18" t="s">
        <v>6652</v>
      </c>
      <c r="E2688" s="19">
        <v>4.1099999999999997E-55</v>
      </c>
      <c r="F2688" s="1" t="s">
        <v>6653</v>
      </c>
    </row>
    <row r="2689" spans="1:6" x14ac:dyDescent="0.25">
      <c r="A2689" s="1" t="s">
        <v>6654</v>
      </c>
      <c r="B2689" s="1" t="s">
        <v>6135</v>
      </c>
      <c r="C2689" s="1">
        <v>1</v>
      </c>
      <c r="D2689" s="18" t="s">
        <v>6655</v>
      </c>
      <c r="E2689" s="19">
        <v>3.1400000000000003E-11</v>
      </c>
      <c r="F2689" s="1" t="s">
        <v>6656</v>
      </c>
    </row>
    <row r="2690" spans="1:6" x14ac:dyDescent="0.25">
      <c r="A2690" s="1" t="s">
        <v>6657</v>
      </c>
      <c r="B2690" s="1" t="s">
        <v>6135</v>
      </c>
      <c r="C2690" s="1">
        <v>1</v>
      </c>
      <c r="D2690" s="18" t="s">
        <v>6658</v>
      </c>
      <c r="E2690" s="19">
        <v>1.99E-32</v>
      </c>
      <c r="F2690" s="1" t="s">
        <v>6659</v>
      </c>
    </row>
    <row r="2691" spans="1:6" x14ac:dyDescent="0.25">
      <c r="A2691" s="1" t="s">
        <v>2319</v>
      </c>
      <c r="B2691" s="1" t="s">
        <v>6135</v>
      </c>
      <c r="C2691" s="1">
        <v>1</v>
      </c>
      <c r="D2691" s="18" t="s">
        <v>2320</v>
      </c>
      <c r="E2691" s="19">
        <v>4.5100000000000002E-44</v>
      </c>
      <c r="F2691" s="1" t="s">
        <v>2321</v>
      </c>
    </row>
    <row r="2692" spans="1:6" x14ac:dyDescent="0.25">
      <c r="A2692" s="1" t="s">
        <v>6660</v>
      </c>
      <c r="B2692" s="1" t="s">
        <v>6135</v>
      </c>
      <c r="C2692" s="1">
        <v>1</v>
      </c>
      <c r="D2692" s="18" t="s">
        <v>6661</v>
      </c>
      <c r="E2692" s="19">
        <v>2.1199999999999999E-35</v>
      </c>
      <c r="F2692" s="1" t="s">
        <v>6631</v>
      </c>
    </row>
    <row r="2693" spans="1:6" x14ac:dyDescent="0.25">
      <c r="A2693" s="1" t="s">
        <v>6662</v>
      </c>
      <c r="B2693" s="1" t="s">
        <v>6663</v>
      </c>
      <c r="C2693" s="1">
        <v>1</v>
      </c>
      <c r="D2693" s="18" t="s">
        <v>6664</v>
      </c>
      <c r="E2693" s="19">
        <v>2.0199999999999999E-168</v>
      </c>
      <c r="F2693" s="1" t="s">
        <v>6665</v>
      </c>
    </row>
    <row r="2694" spans="1:6" x14ac:dyDescent="0.25">
      <c r="A2694" s="1" t="s">
        <v>1223</v>
      </c>
      <c r="B2694" s="1" t="s">
        <v>6135</v>
      </c>
      <c r="C2694" s="1">
        <v>1</v>
      </c>
      <c r="D2694" s="18" t="s">
        <v>207</v>
      </c>
      <c r="E2694" s="18" t="s">
        <v>207</v>
      </c>
      <c r="F2694" s="1" t="s">
        <v>207</v>
      </c>
    </row>
    <row r="2695" spans="1:6" x14ac:dyDescent="0.25">
      <c r="A2695" s="1" t="s">
        <v>6666</v>
      </c>
      <c r="B2695" s="1" t="s">
        <v>6187</v>
      </c>
      <c r="C2695" s="1">
        <v>1</v>
      </c>
      <c r="D2695" s="18" t="s">
        <v>6667</v>
      </c>
      <c r="E2695" s="18">
        <v>0.28000000000000003</v>
      </c>
      <c r="F2695" s="1" t="s">
        <v>6668</v>
      </c>
    </row>
    <row r="2696" spans="1:6" x14ac:dyDescent="0.25">
      <c r="A2696" s="1" t="s">
        <v>6669</v>
      </c>
      <c r="B2696" s="1" t="s">
        <v>6670</v>
      </c>
      <c r="C2696" s="1">
        <v>1</v>
      </c>
      <c r="D2696" s="18" t="s">
        <v>207</v>
      </c>
      <c r="E2696" s="18" t="s">
        <v>207</v>
      </c>
      <c r="F2696" s="1" t="s">
        <v>207</v>
      </c>
    </row>
    <row r="2697" spans="1:6" x14ac:dyDescent="0.25">
      <c r="A2697" s="1" t="s">
        <v>2891</v>
      </c>
      <c r="B2697" s="1" t="s">
        <v>6135</v>
      </c>
      <c r="C2697" s="1">
        <v>1</v>
      </c>
      <c r="D2697" s="18" t="s">
        <v>207</v>
      </c>
      <c r="E2697" s="18" t="s">
        <v>207</v>
      </c>
      <c r="F2697" s="1" t="s">
        <v>207</v>
      </c>
    </row>
    <row r="2698" spans="1:6" x14ac:dyDescent="0.25">
      <c r="A2698" s="1" t="s">
        <v>6671</v>
      </c>
      <c r="B2698" s="1" t="s">
        <v>6135</v>
      </c>
      <c r="C2698" s="1">
        <v>1</v>
      </c>
      <c r="D2698" s="18" t="s">
        <v>6672</v>
      </c>
      <c r="E2698" s="19">
        <v>2.4800000000000001E-74</v>
      </c>
      <c r="F2698" s="1" t="s">
        <v>6673</v>
      </c>
    </row>
    <row r="2699" spans="1:6" x14ac:dyDescent="0.25">
      <c r="A2699" s="1" t="s">
        <v>1233</v>
      </c>
      <c r="B2699" s="1" t="s">
        <v>6135</v>
      </c>
      <c r="C2699" s="1">
        <v>1</v>
      </c>
      <c r="D2699" s="18" t="s">
        <v>207</v>
      </c>
      <c r="E2699" s="18" t="s">
        <v>207</v>
      </c>
      <c r="F2699" s="1" t="s">
        <v>207</v>
      </c>
    </row>
    <row r="2700" spans="1:6" x14ac:dyDescent="0.25">
      <c r="A2700" s="1" t="s">
        <v>6674</v>
      </c>
      <c r="B2700" s="1" t="s">
        <v>6158</v>
      </c>
      <c r="C2700" s="1">
        <v>1</v>
      </c>
      <c r="D2700" s="18" t="s">
        <v>6675</v>
      </c>
      <c r="E2700" s="19">
        <v>4.7199999999999996E-106</v>
      </c>
      <c r="F2700" s="1" t="s">
        <v>6676</v>
      </c>
    </row>
    <row r="2701" spans="1:6" x14ac:dyDescent="0.25">
      <c r="A2701" s="1" t="s">
        <v>6677</v>
      </c>
      <c r="B2701" s="1" t="s">
        <v>6135</v>
      </c>
      <c r="C2701" s="1">
        <v>1</v>
      </c>
      <c r="D2701" s="18" t="s">
        <v>6678</v>
      </c>
      <c r="E2701" s="19">
        <v>1.5799999999999999E-24</v>
      </c>
      <c r="F2701" s="1" t="s">
        <v>6679</v>
      </c>
    </row>
    <row r="2702" spans="1:6" x14ac:dyDescent="0.25">
      <c r="A2702" s="1" t="s">
        <v>6680</v>
      </c>
      <c r="B2702" s="1" t="s">
        <v>6135</v>
      </c>
      <c r="C2702" s="1">
        <v>1</v>
      </c>
      <c r="D2702" s="18" t="s">
        <v>6681</v>
      </c>
      <c r="E2702" s="18">
        <v>0</v>
      </c>
      <c r="F2702" s="1" t="s">
        <v>6682</v>
      </c>
    </row>
    <row r="2703" spans="1:6" x14ac:dyDescent="0.25">
      <c r="A2703" s="1" t="s">
        <v>6683</v>
      </c>
      <c r="B2703" s="1" t="s">
        <v>6135</v>
      </c>
      <c r="C2703" s="1">
        <v>1</v>
      </c>
      <c r="D2703" s="18" t="s">
        <v>6684</v>
      </c>
      <c r="E2703" s="18">
        <v>0</v>
      </c>
      <c r="F2703" s="1" t="s">
        <v>6685</v>
      </c>
    </row>
    <row r="2704" spans="1:6" x14ac:dyDescent="0.25">
      <c r="A2704" s="1" t="s">
        <v>2570</v>
      </c>
      <c r="B2704" s="1" t="s">
        <v>6135</v>
      </c>
      <c r="C2704" s="1">
        <v>1</v>
      </c>
      <c r="D2704" s="18" t="s">
        <v>2571</v>
      </c>
      <c r="E2704" s="19">
        <v>6.1399999999999997E-69</v>
      </c>
      <c r="F2704" s="1" t="s">
        <v>2572</v>
      </c>
    </row>
    <row r="2705" spans="1:6" x14ac:dyDescent="0.25">
      <c r="A2705" s="1" t="s">
        <v>6686</v>
      </c>
      <c r="B2705" s="1" t="s">
        <v>6135</v>
      </c>
      <c r="C2705" s="1">
        <v>1</v>
      </c>
      <c r="D2705" s="18" t="s">
        <v>6687</v>
      </c>
      <c r="E2705" s="18">
        <v>0</v>
      </c>
      <c r="F2705" s="1" t="s">
        <v>6688</v>
      </c>
    </row>
    <row r="2706" spans="1:6" x14ac:dyDescent="0.25">
      <c r="A2706" s="1" t="s">
        <v>6689</v>
      </c>
      <c r="B2706" s="1" t="s">
        <v>6135</v>
      </c>
      <c r="C2706" s="1">
        <v>1</v>
      </c>
      <c r="D2706" s="18" t="s">
        <v>6690</v>
      </c>
      <c r="E2706" s="18">
        <v>0</v>
      </c>
      <c r="F2706" s="1" t="s">
        <v>6691</v>
      </c>
    </row>
    <row r="2707" spans="1:6" x14ac:dyDescent="0.25">
      <c r="A2707" s="1" t="s">
        <v>6692</v>
      </c>
      <c r="B2707" s="1" t="s">
        <v>6135</v>
      </c>
      <c r="C2707" s="1">
        <v>1</v>
      </c>
      <c r="D2707" s="18" t="s">
        <v>6693</v>
      </c>
      <c r="E2707" s="19">
        <v>1.8200000000000001E-89</v>
      </c>
      <c r="F2707" s="1" t="s">
        <v>6694</v>
      </c>
    </row>
    <row r="2708" spans="1:6" x14ac:dyDescent="0.25">
      <c r="A2708" s="1" t="s">
        <v>2256</v>
      </c>
      <c r="B2708" s="1" t="s">
        <v>6135</v>
      </c>
      <c r="C2708" s="1">
        <v>1</v>
      </c>
      <c r="D2708" s="18" t="s">
        <v>2257</v>
      </c>
      <c r="E2708" s="18">
        <v>7.5</v>
      </c>
      <c r="F2708" s="1" t="s">
        <v>2258</v>
      </c>
    </row>
    <row r="2709" spans="1:6" x14ac:dyDescent="0.25">
      <c r="A2709" s="1" t="s">
        <v>6695</v>
      </c>
      <c r="B2709" s="1" t="s">
        <v>6696</v>
      </c>
      <c r="C2709" s="1">
        <v>1</v>
      </c>
      <c r="D2709" s="18" t="s">
        <v>6697</v>
      </c>
      <c r="E2709" s="19">
        <v>2.5799999999999999E-67</v>
      </c>
      <c r="F2709" s="1" t="s">
        <v>6698</v>
      </c>
    </row>
    <row r="2710" spans="1:6" x14ac:dyDescent="0.25">
      <c r="A2710" s="1" t="s">
        <v>6699</v>
      </c>
      <c r="B2710" s="1" t="s">
        <v>6135</v>
      </c>
      <c r="C2710" s="1">
        <v>1</v>
      </c>
      <c r="D2710" s="18" t="s">
        <v>6700</v>
      </c>
      <c r="E2710" s="18">
        <v>0</v>
      </c>
      <c r="F2710" s="1" t="s">
        <v>6701</v>
      </c>
    </row>
    <row r="2711" spans="1:6" x14ac:dyDescent="0.25">
      <c r="A2711" s="1" t="s">
        <v>6702</v>
      </c>
      <c r="B2711" s="1" t="s">
        <v>6135</v>
      </c>
      <c r="C2711" s="1">
        <v>1</v>
      </c>
      <c r="D2711" s="18" t="s">
        <v>6703</v>
      </c>
      <c r="E2711" s="19">
        <v>1.7300000000000001E-11</v>
      </c>
      <c r="F2711" s="1" t="s">
        <v>6704</v>
      </c>
    </row>
    <row r="2712" spans="1:6" x14ac:dyDescent="0.25">
      <c r="A2712" s="1" t="s">
        <v>6705</v>
      </c>
      <c r="B2712" s="1" t="s">
        <v>6135</v>
      </c>
      <c r="C2712" s="1">
        <v>1</v>
      </c>
      <c r="D2712" s="18" t="s">
        <v>6706</v>
      </c>
      <c r="E2712" s="19">
        <v>1.08E-121</v>
      </c>
      <c r="F2712" s="1" t="s">
        <v>6707</v>
      </c>
    </row>
    <row r="2713" spans="1:6" x14ac:dyDescent="0.25">
      <c r="A2713" s="1" t="s">
        <v>6708</v>
      </c>
      <c r="B2713" s="1" t="s">
        <v>6135</v>
      </c>
      <c r="C2713" s="1">
        <v>1</v>
      </c>
      <c r="D2713" s="18" t="s">
        <v>6709</v>
      </c>
      <c r="E2713" s="19">
        <v>1.1600000000000001E-27</v>
      </c>
      <c r="F2713" s="1" t="s">
        <v>6710</v>
      </c>
    </row>
    <row r="2714" spans="1:6" x14ac:dyDescent="0.25">
      <c r="A2714" s="1" t="s">
        <v>2193</v>
      </c>
      <c r="B2714" s="1" t="s">
        <v>6135</v>
      </c>
      <c r="C2714" s="1">
        <v>1</v>
      </c>
      <c r="D2714" s="18" t="s">
        <v>2194</v>
      </c>
      <c r="E2714" s="19">
        <v>8.8000000000000008E-25</v>
      </c>
      <c r="F2714" s="1" t="s">
        <v>2195</v>
      </c>
    </row>
    <row r="2715" spans="1:6" x14ac:dyDescent="0.25">
      <c r="A2715" s="1" t="s">
        <v>6711</v>
      </c>
      <c r="B2715" s="1" t="s">
        <v>6135</v>
      </c>
      <c r="C2715" s="1">
        <v>1</v>
      </c>
      <c r="D2715" s="18" t="s">
        <v>6712</v>
      </c>
      <c r="E2715" s="18">
        <v>1.5</v>
      </c>
      <c r="F2715" s="1" t="s">
        <v>6713</v>
      </c>
    </row>
    <row r="2716" spans="1:6" x14ac:dyDescent="0.25">
      <c r="A2716" s="1" t="s">
        <v>6714</v>
      </c>
      <c r="B2716" s="1" t="s">
        <v>6158</v>
      </c>
      <c r="C2716" s="1">
        <v>1</v>
      </c>
      <c r="D2716" s="18" t="s">
        <v>6715</v>
      </c>
      <c r="E2716" s="19">
        <v>8.6900000000000002E-61</v>
      </c>
      <c r="F2716" s="1" t="s">
        <v>6716</v>
      </c>
    </row>
    <row r="2717" spans="1:6" x14ac:dyDescent="0.25">
      <c r="A2717" s="1" t="s">
        <v>6717</v>
      </c>
      <c r="B2717" s="1" t="s">
        <v>6135</v>
      </c>
      <c r="C2717" s="1">
        <v>1</v>
      </c>
      <c r="D2717" s="18" t="s">
        <v>6718</v>
      </c>
      <c r="E2717" s="19">
        <v>2.68E-115</v>
      </c>
      <c r="F2717" s="1" t="s">
        <v>6719</v>
      </c>
    </row>
    <row r="2718" spans="1:6" x14ac:dyDescent="0.25">
      <c r="A2718" s="1" t="s">
        <v>6720</v>
      </c>
      <c r="B2718" s="1" t="s">
        <v>6187</v>
      </c>
      <c r="C2718" s="1">
        <v>1</v>
      </c>
      <c r="D2718" s="18" t="s">
        <v>6721</v>
      </c>
      <c r="E2718" s="19">
        <v>1.65E-139</v>
      </c>
      <c r="F2718" s="1" t="s">
        <v>6722</v>
      </c>
    </row>
    <row r="2719" spans="1:6" x14ac:dyDescent="0.25">
      <c r="A2719" s="1" t="s">
        <v>2116</v>
      </c>
      <c r="B2719" s="1" t="s">
        <v>6135</v>
      </c>
      <c r="C2719" s="1">
        <v>1</v>
      </c>
      <c r="D2719" s="18" t="s">
        <v>207</v>
      </c>
      <c r="E2719" s="18" t="s">
        <v>207</v>
      </c>
      <c r="F2719" s="1" t="s">
        <v>207</v>
      </c>
    </row>
    <row r="2720" spans="1:6" x14ac:dyDescent="0.25">
      <c r="A2720" s="1" t="s">
        <v>6723</v>
      </c>
      <c r="B2720" s="1" t="s">
        <v>6135</v>
      </c>
      <c r="C2720" s="1">
        <v>1</v>
      </c>
      <c r="D2720" s="18" t="s">
        <v>6724</v>
      </c>
      <c r="E2720" s="18">
        <v>0</v>
      </c>
      <c r="F2720" s="1" t="s">
        <v>6725</v>
      </c>
    </row>
    <row r="2721" spans="1:6" x14ac:dyDescent="0.25">
      <c r="A2721" s="1" t="s">
        <v>6726</v>
      </c>
      <c r="B2721" s="1" t="s">
        <v>6135</v>
      </c>
      <c r="C2721" s="1">
        <v>1</v>
      </c>
      <c r="D2721" s="18" t="s">
        <v>6727</v>
      </c>
      <c r="E2721" s="19">
        <v>2.1600000000000001E-20</v>
      </c>
      <c r="F2721" s="1" t="s">
        <v>6728</v>
      </c>
    </row>
    <row r="2722" spans="1:6" x14ac:dyDescent="0.25">
      <c r="A2722" s="1" t="s">
        <v>6729</v>
      </c>
      <c r="B2722" s="1" t="s">
        <v>6135</v>
      </c>
      <c r="C2722" s="1">
        <v>1</v>
      </c>
      <c r="D2722" s="18" t="s">
        <v>6730</v>
      </c>
      <c r="E2722" s="18">
        <v>0</v>
      </c>
      <c r="F2722" s="1" t="s">
        <v>6731</v>
      </c>
    </row>
    <row r="2723" spans="1:6" x14ac:dyDescent="0.25">
      <c r="A2723" s="1" t="s">
        <v>6732</v>
      </c>
      <c r="B2723" s="1" t="s">
        <v>6135</v>
      </c>
      <c r="C2723" s="1">
        <v>1</v>
      </c>
      <c r="D2723" s="18" t="s">
        <v>6733</v>
      </c>
      <c r="E2723" s="18">
        <v>0</v>
      </c>
      <c r="F2723" s="1" t="s">
        <v>6734</v>
      </c>
    </row>
    <row r="2724" spans="1:6" x14ac:dyDescent="0.25">
      <c r="A2724" s="1" t="s">
        <v>6735</v>
      </c>
      <c r="B2724" s="1" t="s">
        <v>6135</v>
      </c>
      <c r="C2724" s="1">
        <v>1</v>
      </c>
      <c r="D2724" s="18" t="s">
        <v>6736</v>
      </c>
      <c r="E2724" s="18">
        <v>0</v>
      </c>
      <c r="F2724" s="1" t="s">
        <v>6737</v>
      </c>
    </row>
    <row r="2725" spans="1:6" x14ac:dyDescent="0.25">
      <c r="A2725" s="1" t="s">
        <v>1508</v>
      </c>
      <c r="B2725" s="1" t="s">
        <v>6135</v>
      </c>
      <c r="C2725" s="1">
        <v>1</v>
      </c>
      <c r="D2725" s="18" t="s">
        <v>207</v>
      </c>
      <c r="E2725" s="18" t="s">
        <v>207</v>
      </c>
      <c r="F2725" s="1" t="s">
        <v>207</v>
      </c>
    </row>
    <row r="2726" spans="1:6" x14ac:dyDescent="0.25">
      <c r="A2726" s="1" t="s">
        <v>1688</v>
      </c>
      <c r="B2726" s="1" t="s">
        <v>6135</v>
      </c>
      <c r="C2726" s="1">
        <v>1</v>
      </c>
      <c r="D2726" s="18" t="s">
        <v>207</v>
      </c>
      <c r="E2726" s="18" t="s">
        <v>207</v>
      </c>
      <c r="F2726" s="1" t="s">
        <v>207</v>
      </c>
    </row>
    <row r="2727" spans="1:6" x14ac:dyDescent="0.25">
      <c r="A2727" s="1" t="s">
        <v>6738</v>
      </c>
      <c r="B2727" s="1" t="s">
        <v>6135</v>
      </c>
      <c r="C2727" s="1">
        <v>1</v>
      </c>
      <c r="D2727" s="18" t="s">
        <v>6518</v>
      </c>
      <c r="E2727" s="19">
        <v>1.61E-170</v>
      </c>
      <c r="F2727" s="1" t="s">
        <v>6519</v>
      </c>
    </row>
    <row r="2728" spans="1:6" x14ac:dyDescent="0.25">
      <c r="A2728" s="1" t="s">
        <v>6739</v>
      </c>
      <c r="B2728" s="1" t="s">
        <v>6135</v>
      </c>
      <c r="C2728" s="1">
        <v>1</v>
      </c>
      <c r="D2728" s="18" t="s">
        <v>207</v>
      </c>
      <c r="E2728" s="18" t="s">
        <v>207</v>
      </c>
      <c r="F2728" s="1" t="s">
        <v>207</v>
      </c>
    </row>
    <row r="2729" spans="1:6" x14ac:dyDescent="0.25">
      <c r="A2729" s="1" t="s">
        <v>6740</v>
      </c>
      <c r="B2729" s="1" t="s">
        <v>6135</v>
      </c>
      <c r="C2729" s="1">
        <v>1</v>
      </c>
      <c r="D2729" s="18" t="s">
        <v>6741</v>
      </c>
      <c r="E2729" s="19">
        <v>7.3299999999999998E-56</v>
      </c>
      <c r="F2729" s="1" t="s">
        <v>6742</v>
      </c>
    </row>
    <row r="2730" spans="1:6" x14ac:dyDescent="0.25">
      <c r="A2730" s="1" t="s">
        <v>6743</v>
      </c>
      <c r="B2730" s="1" t="s">
        <v>6135</v>
      </c>
      <c r="C2730" s="1">
        <v>1</v>
      </c>
      <c r="D2730" s="18" t="s">
        <v>6744</v>
      </c>
      <c r="E2730" s="19">
        <v>1.75E-39</v>
      </c>
      <c r="F2730" s="1" t="s">
        <v>6745</v>
      </c>
    </row>
    <row r="2731" spans="1:6" x14ac:dyDescent="0.25">
      <c r="A2731" s="1" t="s">
        <v>559</v>
      </c>
      <c r="B2731" s="1" t="s">
        <v>6212</v>
      </c>
      <c r="C2731" s="1">
        <v>1</v>
      </c>
      <c r="D2731" s="18" t="s">
        <v>207</v>
      </c>
      <c r="E2731" s="18" t="s">
        <v>207</v>
      </c>
      <c r="F2731" s="1" t="s">
        <v>207</v>
      </c>
    </row>
    <row r="2732" spans="1:6" x14ac:dyDescent="0.25">
      <c r="A2732" s="1" t="s">
        <v>6746</v>
      </c>
      <c r="B2732" s="1" t="s">
        <v>6135</v>
      </c>
      <c r="C2732" s="1">
        <v>1</v>
      </c>
      <c r="D2732" s="18" t="s">
        <v>6747</v>
      </c>
      <c r="E2732" s="19">
        <v>3.0300000000000002E-81</v>
      </c>
      <c r="F2732" s="1" t="s">
        <v>6748</v>
      </c>
    </row>
    <row r="2733" spans="1:6" x14ac:dyDescent="0.25">
      <c r="A2733" s="1" t="s">
        <v>1476</v>
      </c>
      <c r="B2733" s="1" t="s">
        <v>6135</v>
      </c>
      <c r="C2733" s="1">
        <v>1</v>
      </c>
      <c r="D2733" s="18" t="s">
        <v>1477</v>
      </c>
      <c r="E2733" s="18">
        <v>6.6</v>
      </c>
      <c r="F2733" s="1" t="s">
        <v>1478</v>
      </c>
    </row>
    <row r="2734" spans="1:6" x14ac:dyDescent="0.25">
      <c r="A2734" s="1" t="s">
        <v>387</v>
      </c>
      <c r="B2734" s="1" t="s">
        <v>6291</v>
      </c>
      <c r="C2734" s="1">
        <v>1</v>
      </c>
      <c r="D2734" s="18" t="s">
        <v>207</v>
      </c>
      <c r="E2734" s="18" t="s">
        <v>207</v>
      </c>
      <c r="F2734" s="1" t="s">
        <v>207</v>
      </c>
    </row>
    <row r="2735" spans="1:6" x14ac:dyDescent="0.25">
      <c r="A2735" s="1" t="s">
        <v>6749</v>
      </c>
      <c r="B2735" s="1" t="s">
        <v>6135</v>
      </c>
      <c r="C2735" s="1">
        <v>1</v>
      </c>
      <c r="D2735" s="18" t="s">
        <v>6750</v>
      </c>
      <c r="E2735" s="19">
        <v>9.6499999999999999E-119</v>
      </c>
      <c r="F2735" s="1" t="s">
        <v>6546</v>
      </c>
    </row>
    <row r="2736" spans="1:6" x14ac:dyDescent="0.25">
      <c r="A2736" s="1" t="s">
        <v>6751</v>
      </c>
      <c r="B2736" s="1" t="s">
        <v>6265</v>
      </c>
      <c r="C2736" s="1">
        <v>1</v>
      </c>
      <c r="D2736" s="18" t="s">
        <v>207</v>
      </c>
      <c r="E2736" s="18" t="s">
        <v>207</v>
      </c>
      <c r="F2736" s="1" t="s">
        <v>207</v>
      </c>
    </row>
    <row r="2737" spans="1:6" x14ac:dyDescent="0.25">
      <c r="A2737" s="1" t="s">
        <v>2053</v>
      </c>
      <c r="B2737" s="1" t="s">
        <v>6135</v>
      </c>
      <c r="C2737" s="1">
        <v>1</v>
      </c>
      <c r="D2737" s="18" t="s">
        <v>2054</v>
      </c>
      <c r="E2737" s="19">
        <v>2.8799999999999999E-5</v>
      </c>
      <c r="F2737" s="1" t="s">
        <v>2055</v>
      </c>
    </row>
    <row r="2738" spans="1:6" x14ac:dyDescent="0.25">
      <c r="A2738" s="1" t="s">
        <v>6752</v>
      </c>
      <c r="B2738" s="1" t="s">
        <v>6135</v>
      </c>
      <c r="C2738" s="1">
        <v>1</v>
      </c>
      <c r="D2738" s="18" t="s">
        <v>2367</v>
      </c>
      <c r="E2738" s="19">
        <v>1.0000000000000001E-110</v>
      </c>
      <c r="F2738" s="1" t="s">
        <v>2368</v>
      </c>
    </row>
    <row r="2739" spans="1:6" x14ac:dyDescent="0.25">
      <c r="A2739" s="1" t="s">
        <v>2416</v>
      </c>
      <c r="B2739" s="1" t="s">
        <v>6135</v>
      </c>
      <c r="C2739" s="1">
        <v>1</v>
      </c>
      <c r="D2739" s="18" t="s">
        <v>2417</v>
      </c>
      <c r="E2739" s="18">
        <v>1.1000000000000001</v>
      </c>
      <c r="F2739" s="1" t="s">
        <v>2418</v>
      </c>
    </row>
    <row r="2740" spans="1:6" x14ac:dyDescent="0.25">
      <c r="A2740" s="1" t="s">
        <v>6753</v>
      </c>
      <c r="B2740" s="1" t="s">
        <v>6135</v>
      </c>
      <c r="C2740" s="1">
        <v>1</v>
      </c>
      <c r="D2740" s="18" t="s">
        <v>6754</v>
      </c>
      <c r="E2740" s="19">
        <v>1.6899999999999999E-76</v>
      </c>
      <c r="F2740" s="1" t="s">
        <v>6755</v>
      </c>
    </row>
    <row r="2741" spans="1:6" x14ac:dyDescent="0.25">
      <c r="A2741" s="1" t="s">
        <v>1596</v>
      </c>
      <c r="B2741" s="1" t="s">
        <v>6135</v>
      </c>
      <c r="C2741" s="1">
        <v>1</v>
      </c>
      <c r="D2741" s="18" t="s">
        <v>1597</v>
      </c>
      <c r="E2741" s="18">
        <v>0.57999999999999996</v>
      </c>
      <c r="F2741" s="1" t="s">
        <v>1598</v>
      </c>
    </row>
    <row r="2742" spans="1:6" x14ac:dyDescent="0.25">
      <c r="A2742" s="1" t="s">
        <v>6756</v>
      </c>
      <c r="B2742" s="1" t="s">
        <v>6757</v>
      </c>
      <c r="C2742" s="1">
        <v>1</v>
      </c>
      <c r="D2742" s="18" t="s">
        <v>6758</v>
      </c>
      <c r="E2742" s="19">
        <v>2.24E-18</v>
      </c>
      <c r="F2742" s="1" t="s">
        <v>6759</v>
      </c>
    </row>
    <row r="2743" spans="1:6" x14ac:dyDescent="0.25">
      <c r="A2743" s="1" t="s">
        <v>6760</v>
      </c>
      <c r="B2743" s="1" t="s">
        <v>6135</v>
      </c>
      <c r="C2743" s="1">
        <v>1</v>
      </c>
      <c r="D2743" s="18" t="s">
        <v>6761</v>
      </c>
      <c r="E2743" s="19">
        <v>1.0099999999999999E-27</v>
      </c>
      <c r="F2743" s="1" t="s">
        <v>6762</v>
      </c>
    </row>
    <row r="2744" spans="1:6" x14ac:dyDescent="0.25">
      <c r="A2744" s="1" t="s">
        <v>6763</v>
      </c>
      <c r="B2744" s="1" t="s">
        <v>6135</v>
      </c>
      <c r="C2744" s="1">
        <v>1</v>
      </c>
      <c r="D2744" s="18" t="s">
        <v>6764</v>
      </c>
      <c r="E2744" s="19">
        <v>1.44E-31</v>
      </c>
      <c r="F2744" s="1" t="s">
        <v>6765</v>
      </c>
    </row>
    <row r="2745" spans="1:6" x14ac:dyDescent="0.25">
      <c r="A2745" s="1" t="s">
        <v>6766</v>
      </c>
      <c r="B2745" s="1" t="s">
        <v>6135</v>
      </c>
      <c r="C2745" s="1">
        <v>1</v>
      </c>
      <c r="D2745" s="18" t="s">
        <v>6767</v>
      </c>
      <c r="E2745" s="19">
        <v>4.1500000000000001E-19</v>
      </c>
      <c r="F2745" s="1" t="s">
        <v>6450</v>
      </c>
    </row>
    <row r="2746" spans="1:6" x14ac:dyDescent="0.25">
      <c r="A2746" s="1" t="s">
        <v>2428</v>
      </c>
      <c r="B2746" s="1" t="s">
        <v>6135</v>
      </c>
      <c r="C2746" s="1">
        <v>1</v>
      </c>
      <c r="D2746" s="18" t="s">
        <v>2429</v>
      </c>
      <c r="E2746" s="19">
        <v>4.1000000000000001E-140</v>
      </c>
      <c r="F2746" s="1" t="s">
        <v>2430</v>
      </c>
    </row>
    <row r="2747" spans="1:6" x14ac:dyDescent="0.25">
      <c r="A2747" s="1" t="s">
        <v>6768</v>
      </c>
      <c r="B2747" s="1" t="s">
        <v>6135</v>
      </c>
      <c r="C2747" s="1">
        <v>1</v>
      </c>
      <c r="D2747" s="18" t="s">
        <v>819</v>
      </c>
      <c r="E2747" s="19">
        <v>1.03E-91</v>
      </c>
      <c r="F2747" s="1" t="s">
        <v>415</v>
      </c>
    </row>
    <row r="2748" spans="1:6" x14ac:dyDescent="0.25">
      <c r="A2748" s="1" t="s">
        <v>2029</v>
      </c>
      <c r="B2748" s="1" t="s">
        <v>6135</v>
      </c>
      <c r="C2748" s="1">
        <v>1</v>
      </c>
      <c r="D2748" s="18" t="s">
        <v>207</v>
      </c>
      <c r="E2748" s="18" t="s">
        <v>207</v>
      </c>
      <c r="F2748" s="1" t="s">
        <v>207</v>
      </c>
    </row>
    <row r="2749" spans="1:6" x14ac:dyDescent="0.25">
      <c r="A2749" s="1" t="s">
        <v>6769</v>
      </c>
      <c r="B2749" s="1" t="s">
        <v>6158</v>
      </c>
      <c r="C2749" s="1">
        <v>1</v>
      </c>
      <c r="D2749" s="18" t="s">
        <v>6770</v>
      </c>
      <c r="E2749" s="19">
        <v>3.0799999999999997E-70</v>
      </c>
      <c r="F2749" s="1" t="s">
        <v>6771</v>
      </c>
    </row>
    <row r="2750" spans="1:6" x14ac:dyDescent="0.25">
      <c r="A2750" s="1" t="s">
        <v>6772</v>
      </c>
      <c r="B2750" s="1" t="s">
        <v>6135</v>
      </c>
      <c r="C2750" s="1">
        <v>1</v>
      </c>
      <c r="D2750" s="18" t="s">
        <v>207</v>
      </c>
      <c r="E2750" s="18" t="s">
        <v>207</v>
      </c>
      <c r="F2750" s="1" t="s">
        <v>207</v>
      </c>
    </row>
    <row r="2751" spans="1:6" x14ac:dyDescent="0.25">
      <c r="A2751" s="1" t="s">
        <v>6773</v>
      </c>
      <c r="B2751" s="1" t="s">
        <v>6135</v>
      </c>
      <c r="C2751" s="1">
        <v>1</v>
      </c>
      <c r="D2751" s="18" t="s">
        <v>6774</v>
      </c>
      <c r="E2751" s="19">
        <v>2.2099999999999998E-93</v>
      </c>
      <c r="F2751" s="1" t="s">
        <v>6775</v>
      </c>
    </row>
    <row r="2752" spans="1:6" x14ac:dyDescent="0.25">
      <c r="A2752" s="1" t="s">
        <v>6776</v>
      </c>
      <c r="B2752" s="1" t="s">
        <v>6135</v>
      </c>
      <c r="C2752" s="1">
        <v>1</v>
      </c>
      <c r="D2752" s="18" t="s">
        <v>6777</v>
      </c>
      <c r="E2752" s="19">
        <v>7.8899999999999996E-35</v>
      </c>
      <c r="F2752" s="1" t="s">
        <v>6778</v>
      </c>
    </row>
    <row r="2753" spans="1:6" x14ac:dyDescent="0.25">
      <c r="A2753" s="1" t="s">
        <v>6779</v>
      </c>
      <c r="B2753" s="1" t="s">
        <v>6780</v>
      </c>
      <c r="C2753" s="1">
        <v>1</v>
      </c>
      <c r="D2753" s="18" t="s">
        <v>6781</v>
      </c>
      <c r="E2753" s="19">
        <v>2.0200000000000001E-66</v>
      </c>
      <c r="F2753" s="1" t="s">
        <v>6782</v>
      </c>
    </row>
    <row r="2754" spans="1:6" x14ac:dyDescent="0.25">
      <c r="A2754" s="1" t="s">
        <v>6783</v>
      </c>
      <c r="B2754" s="1" t="s">
        <v>6135</v>
      </c>
      <c r="C2754" s="1">
        <v>1</v>
      </c>
      <c r="D2754" s="18" t="s">
        <v>207</v>
      </c>
      <c r="E2754" s="18" t="s">
        <v>207</v>
      </c>
      <c r="F2754" s="1" t="s">
        <v>207</v>
      </c>
    </row>
    <row r="2755" spans="1:6" x14ac:dyDescent="0.25">
      <c r="A2755" s="1" t="s">
        <v>1332</v>
      </c>
      <c r="B2755" s="1" t="s">
        <v>6135</v>
      </c>
      <c r="C2755" s="1">
        <v>1</v>
      </c>
      <c r="D2755" s="18" t="s">
        <v>1333</v>
      </c>
      <c r="E2755" s="19">
        <v>1.3399999999999999E-23</v>
      </c>
      <c r="F2755" s="1" t="s">
        <v>1334</v>
      </c>
    </row>
    <row r="2756" spans="1:6" x14ac:dyDescent="0.25">
      <c r="A2756" s="1" t="s">
        <v>6784</v>
      </c>
      <c r="B2756" s="1" t="s">
        <v>6135</v>
      </c>
      <c r="C2756" s="1">
        <v>1</v>
      </c>
      <c r="D2756" s="18" t="s">
        <v>6785</v>
      </c>
      <c r="E2756" s="19">
        <v>7.05E-81</v>
      </c>
      <c r="F2756" s="1" t="s">
        <v>6786</v>
      </c>
    </row>
    <row r="2757" spans="1:6" x14ac:dyDescent="0.25">
      <c r="A2757" s="1" t="s">
        <v>6787</v>
      </c>
      <c r="B2757" s="1" t="s">
        <v>6788</v>
      </c>
      <c r="C2757" s="1">
        <v>1</v>
      </c>
      <c r="D2757" s="18" t="s">
        <v>6789</v>
      </c>
      <c r="E2757" s="19">
        <v>9.2500000000000005E-148</v>
      </c>
      <c r="F2757" s="1" t="s">
        <v>6790</v>
      </c>
    </row>
    <row r="2758" spans="1:6" x14ac:dyDescent="0.25">
      <c r="A2758" s="1" t="s">
        <v>820</v>
      </c>
      <c r="B2758" s="1" t="s">
        <v>6135</v>
      </c>
      <c r="C2758" s="1">
        <v>1</v>
      </c>
      <c r="D2758" s="18" t="s">
        <v>207</v>
      </c>
      <c r="E2758" s="18" t="s">
        <v>207</v>
      </c>
      <c r="F2758" s="1" t="s">
        <v>207</v>
      </c>
    </row>
    <row r="2759" spans="1:6" x14ac:dyDescent="0.25">
      <c r="A2759" s="1" t="s">
        <v>6791</v>
      </c>
      <c r="B2759" s="1" t="s">
        <v>6291</v>
      </c>
      <c r="C2759" s="1">
        <v>1</v>
      </c>
      <c r="D2759" s="18" t="s">
        <v>6792</v>
      </c>
      <c r="E2759" s="18">
        <v>0</v>
      </c>
      <c r="F2759" s="1" t="s">
        <v>6793</v>
      </c>
    </row>
    <row r="2760" spans="1:6" x14ac:dyDescent="0.25">
      <c r="A2760" s="1" t="s">
        <v>6794</v>
      </c>
      <c r="B2760" s="1" t="s">
        <v>6135</v>
      </c>
      <c r="C2760" s="1">
        <v>1</v>
      </c>
      <c r="D2760" s="18" t="s">
        <v>6795</v>
      </c>
      <c r="E2760" s="19">
        <v>1.2099999999999999E-74</v>
      </c>
      <c r="F2760" s="1" t="s">
        <v>6796</v>
      </c>
    </row>
    <row r="2761" spans="1:6" x14ac:dyDescent="0.25">
      <c r="A2761" s="1" t="s">
        <v>6797</v>
      </c>
      <c r="B2761" s="1" t="s">
        <v>6135</v>
      </c>
      <c r="C2761" s="1">
        <v>1</v>
      </c>
      <c r="D2761" s="18" t="s">
        <v>6798</v>
      </c>
      <c r="E2761" s="19">
        <v>4.8600000000000001E-15</v>
      </c>
      <c r="F2761" s="1" t="s">
        <v>6799</v>
      </c>
    </row>
    <row r="2762" spans="1:6" x14ac:dyDescent="0.25">
      <c r="A2762" s="1" t="s">
        <v>6800</v>
      </c>
      <c r="B2762" s="1" t="s">
        <v>6135</v>
      </c>
      <c r="C2762" s="1">
        <v>1</v>
      </c>
      <c r="D2762" s="18" t="s">
        <v>6801</v>
      </c>
      <c r="E2762" s="19">
        <v>1.7299999999999999E-66</v>
      </c>
      <c r="F2762" s="1" t="s">
        <v>6802</v>
      </c>
    </row>
    <row r="2763" spans="1:6" x14ac:dyDescent="0.25">
      <c r="A2763" s="1" t="s">
        <v>6803</v>
      </c>
      <c r="B2763" s="1" t="s">
        <v>6135</v>
      </c>
      <c r="C2763" s="1">
        <v>1</v>
      </c>
      <c r="D2763" s="18" t="s">
        <v>6804</v>
      </c>
      <c r="E2763" s="19">
        <v>4.32E-7</v>
      </c>
      <c r="F2763" s="1" t="s">
        <v>6805</v>
      </c>
    </row>
    <row r="2764" spans="1:6" x14ac:dyDescent="0.25">
      <c r="A2764" s="1" t="s">
        <v>6806</v>
      </c>
      <c r="B2764" s="1" t="s">
        <v>6135</v>
      </c>
      <c r="C2764" s="1">
        <v>1</v>
      </c>
      <c r="D2764" s="18" t="s">
        <v>6807</v>
      </c>
      <c r="E2764" s="19">
        <v>1.03E-77</v>
      </c>
      <c r="F2764" s="1" t="s">
        <v>6808</v>
      </c>
    </row>
    <row r="2765" spans="1:6" x14ac:dyDescent="0.25">
      <c r="A2765" s="1" t="s">
        <v>6809</v>
      </c>
      <c r="B2765" s="1" t="s">
        <v>6135</v>
      </c>
      <c r="C2765" s="1">
        <v>1</v>
      </c>
      <c r="D2765" s="18" t="s">
        <v>6810</v>
      </c>
      <c r="E2765" s="19">
        <v>1.5199999999999999E-20</v>
      </c>
      <c r="F2765" s="1" t="s">
        <v>6811</v>
      </c>
    </row>
    <row r="2766" spans="1:6" x14ac:dyDescent="0.25">
      <c r="A2766" s="1" t="s">
        <v>6812</v>
      </c>
      <c r="B2766" s="1" t="s">
        <v>6135</v>
      </c>
      <c r="C2766" s="1">
        <v>1</v>
      </c>
      <c r="D2766" s="18" t="s">
        <v>6813</v>
      </c>
      <c r="E2766" s="18">
        <v>0</v>
      </c>
      <c r="F2766" s="1" t="s">
        <v>6814</v>
      </c>
    </row>
    <row r="2767" spans="1:6" x14ac:dyDescent="0.25">
      <c r="A2767" s="1" t="s">
        <v>6815</v>
      </c>
      <c r="B2767" s="1" t="s">
        <v>6135</v>
      </c>
      <c r="C2767" s="1">
        <v>1</v>
      </c>
      <c r="D2767" s="18" t="s">
        <v>6816</v>
      </c>
      <c r="E2767" s="19">
        <v>7.3400000000000001E-53</v>
      </c>
      <c r="F2767" s="1" t="s">
        <v>6817</v>
      </c>
    </row>
    <row r="2768" spans="1:6" x14ac:dyDescent="0.25">
      <c r="A2768" s="1" t="s">
        <v>6818</v>
      </c>
      <c r="B2768" s="1" t="s">
        <v>6135</v>
      </c>
      <c r="C2768" s="1">
        <v>1</v>
      </c>
      <c r="D2768" s="18" t="s">
        <v>6819</v>
      </c>
      <c r="E2768" s="18">
        <v>0</v>
      </c>
      <c r="F2768" s="1" t="s">
        <v>6820</v>
      </c>
    </row>
    <row r="2769" spans="1:6" x14ac:dyDescent="0.25">
      <c r="A2769" s="1" t="s">
        <v>6821</v>
      </c>
      <c r="B2769" s="1" t="s">
        <v>6822</v>
      </c>
      <c r="C2769" s="1">
        <v>1</v>
      </c>
      <c r="D2769" s="18" t="s">
        <v>207</v>
      </c>
      <c r="E2769" s="18" t="s">
        <v>207</v>
      </c>
      <c r="F2769" s="1" t="s">
        <v>207</v>
      </c>
    </row>
    <row r="2770" spans="1:6" x14ac:dyDescent="0.25">
      <c r="A2770" s="1" t="s">
        <v>6823</v>
      </c>
      <c r="B2770" s="1" t="s">
        <v>6135</v>
      </c>
      <c r="C2770" s="1">
        <v>1</v>
      </c>
      <c r="D2770" s="18" t="s">
        <v>6824</v>
      </c>
      <c r="E2770" s="19">
        <v>3.2700000000000002E-5</v>
      </c>
      <c r="F2770" s="1" t="s">
        <v>6825</v>
      </c>
    </row>
    <row r="2771" spans="1:6" x14ac:dyDescent="0.25">
      <c r="A2771" s="1" t="s">
        <v>6826</v>
      </c>
      <c r="B2771" s="1" t="s">
        <v>6135</v>
      </c>
      <c r="C2771" s="1">
        <v>1</v>
      </c>
      <c r="D2771" s="18" t="s">
        <v>6827</v>
      </c>
      <c r="E2771" s="18">
        <v>0</v>
      </c>
      <c r="F2771" s="1" t="s">
        <v>6828</v>
      </c>
    </row>
    <row r="2772" spans="1:6" x14ac:dyDescent="0.25">
      <c r="A2772" s="1" t="s">
        <v>2939</v>
      </c>
      <c r="B2772" s="1" t="s">
        <v>6135</v>
      </c>
      <c r="C2772" s="1">
        <v>1</v>
      </c>
      <c r="D2772" s="18" t="s">
        <v>2940</v>
      </c>
      <c r="E2772" s="18">
        <v>3</v>
      </c>
      <c r="F2772" s="1" t="s">
        <v>2941</v>
      </c>
    </row>
    <row r="2773" spans="1:6" x14ac:dyDescent="0.25">
      <c r="A2773" s="1" t="s">
        <v>6829</v>
      </c>
      <c r="B2773" s="1" t="s">
        <v>6135</v>
      </c>
      <c r="C2773" s="1">
        <v>1</v>
      </c>
      <c r="D2773" s="18" t="s">
        <v>6830</v>
      </c>
      <c r="E2773" s="19">
        <v>9.3699999999999993E-58</v>
      </c>
      <c r="F2773" s="1" t="s">
        <v>6831</v>
      </c>
    </row>
    <row r="2774" spans="1:6" x14ac:dyDescent="0.25">
      <c r="A2774" s="1" t="s">
        <v>801</v>
      </c>
      <c r="B2774" s="1" t="s">
        <v>6135</v>
      </c>
      <c r="C2774" s="1">
        <v>1</v>
      </c>
      <c r="D2774" s="18" t="s">
        <v>207</v>
      </c>
      <c r="E2774" s="18" t="s">
        <v>207</v>
      </c>
      <c r="F2774" s="1" t="s">
        <v>207</v>
      </c>
    </row>
    <row r="2775" spans="1:6" x14ac:dyDescent="0.25">
      <c r="A2775" s="1" t="s">
        <v>6832</v>
      </c>
      <c r="B2775" s="1" t="s">
        <v>6158</v>
      </c>
      <c r="C2775" s="1">
        <v>1</v>
      </c>
      <c r="D2775" s="18" t="s">
        <v>6833</v>
      </c>
      <c r="E2775" s="19">
        <v>5.0199999999999999E-135</v>
      </c>
      <c r="F2775" s="1" t="s">
        <v>6834</v>
      </c>
    </row>
    <row r="2776" spans="1:6" x14ac:dyDescent="0.25">
      <c r="A2776" s="1" t="s">
        <v>6835</v>
      </c>
      <c r="B2776" s="1" t="s">
        <v>6291</v>
      </c>
      <c r="C2776" s="1">
        <v>1</v>
      </c>
      <c r="D2776" s="18" t="s">
        <v>6836</v>
      </c>
      <c r="E2776" s="19">
        <v>4.5799999999999999E-129</v>
      </c>
      <c r="F2776" s="1" t="s">
        <v>6837</v>
      </c>
    </row>
    <row r="2777" spans="1:6" x14ac:dyDescent="0.25">
      <c r="A2777" s="1" t="s">
        <v>6838</v>
      </c>
      <c r="B2777" s="1" t="s">
        <v>6135</v>
      </c>
      <c r="C2777" s="1">
        <v>1</v>
      </c>
      <c r="D2777" s="18" t="s">
        <v>4057</v>
      </c>
      <c r="E2777" s="19">
        <v>1.86E-63</v>
      </c>
      <c r="F2777" s="1" t="s">
        <v>4058</v>
      </c>
    </row>
    <row r="2778" spans="1:6" x14ac:dyDescent="0.25">
      <c r="A2778" s="1" t="s">
        <v>6839</v>
      </c>
      <c r="B2778" s="1" t="s">
        <v>6135</v>
      </c>
      <c r="C2778" s="1">
        <v>1</v>
      </c>
      <c r="D2778" s="18" t="s">
        <v>6840</v>
      </c>
      <c r="E2778" s="19">
        <v>1.8100000000000001E-41</v>
      </c>
      <c r="F2778" s="1" t="s">
        <v>6841</v>
      </c>
    </row>
    <row r="2779" spans="1:6" x14ac:dyDescent="0.25">
      <c r="A2779" s="1" t="s">
        <v>2629</v>
      </c>
      <c r="B2779" s="1" t="s">
        <v>6135</v>
      </c>
      <c r="C2779" s="1">
        <v>1</v>
      </c>
      <c r="D2779" s="18" t="s">
        <v>2630</v>
      </c>
      <c r="E2779" s="19">
        <v>2.9100000000000001E-85</v>
      </c>
      <c r="F2779" s="1" t="s">
        <v>2631</v>
      </c>
    </row>
    <row r="2780" spans="1:6" x14ac:dyDescent="0.25">
      <c r="A2780" s="1" t="s">
        <v>6842</v>
      </c>
      <c r="B2780" s="1" t="s">
        <v>6135</v>
      </c>
      <c r="C2780" s="1">
        <v>1</v>
      </c>
      <c r="D2780" s="18" t="s">
        <v>6843</v>
      </c>
      <c r="E2780" s="18">
        <v>0</v>
      </c>
      <c r="F2780" s="1" t="s">
        <v>6844</v>
      </c>
    </row>
    <row r="2781" spans="1:6" x14ac:dyDescent="0.25">
      <c r="A2781" s="1" t="s">
        <v>6845</v>
      </c>
      <c r="B2781" s="1" t="s">
        <v>6135</v>
      </c>
      <c r="C2781" s="1">
        <v>1</v>
      </c>
      <c r="D2781" s="18" t="s">
        <v>6846</v>
      </c>
      <c r="E2781" s="18">
        <v>0</v>
      </c>
      <c r="F2781" s="1" t="s">
        <v>6847</v>
      </c>
    </row>
    <row r="2782" spans="1:6" x14ac:dyDescent="0.25">
      <c r="A2782" s="1" t="s">
        <v>2431</v>
      </c>
      <c r="B2782" s="1" t="s">
        <v>6135</v>
      </c>
      <c r="C2782" s="1">
        <v>1</v>
      </c>
      <c r="D2782" s="18" t="s">
        <v>2432</v>
      </c>
      <c r="E2782" s="19">
        <v>1.52E-22</v>
      </c>
      <c r="F2782" s="1" t="s">
        <v>2433</v>
      </c>
    </row>
    <row r="2783" spans="1:6" x14ac:dyDescent="0.25">
      <c r="A2783" s="1" t="s">
        <v>6848</v>
      </c>
      <c r="B2783" s="1" t="s">
        <v>6135</v>
      </c>
      <c r="C2783" s="1">
        <v>1</v>
      </c>
      <c r="D2783" s="18" t="s">
        <v>6849</v>
      </c>
      <c r="E2783" s="19">
        <v>2.1100000000000001E-72</v>
      </c>
      <c r="F2783" s="1" t="s">
        <v>6850</v>
      </c>
    </row>
    <row r="2784" spans="1:6" x14ac:dyDescent="0.25">
      <c r="A2784" s="1" t="s">
        <v>2539</v>
      </c>
      <c r="B2784" s="1" t="s">
        <v>6135</v>
      </c>
      <c r="C2784" s="1">
        <v>1</v>
      </c>
      <c r="D2784" s="18" t="s">
        <v>2540</v>
      </c>
      <c r="E2784" s="18">
        <v>0</v>
      </c>
      <c r="F2784" s="1" t="s">
        <v>2541</v>
      </c>
    </row>
    <row r="2785" spans="1:6" x14ac:dyDescent="0.25">
      <c r="A2785" s="1" t="s">
        <v>6851</v>
      </c>
      <c r="B2785" s="1" t="s">
        <v>6135</v>
      </c>
      <c r="C2785" s="1">
        <v>1</v>
      </c>
      <c r="D2785" s="18" t="s">
        <v>6852</v>
      </c>
      <c r="E2785" s="18">
        <v>0</v>
      </c>
      <c r="F2785" s="1" t="s">
        <v>6853</v>
      </c>
    </row>
    <row r="2786" spans="1:6" x14ac:dyDescent="0.25">
      <c r="A2786" s="1" t="s">
        <v>2435</v>
      </c>
      <c r="B2786" s="1" t="s">
        <v>6135</v>
      </c>
      <c r="C2786" s="1">
        <v>1</v>
      </c>
      <c r="D2786" s="18" t="s">
        <v>2436</v>
      </c>
      <c r="E2786" s="19">
        <v>7.5200000000000003E-12</v>
      </c>
      <c r="F2786" s="1" t="s">
        <v>2437</v>
      </c>
    </row>
    <row r="2787" spans="1:6" x14ac:dyDescent="0.25">
      <c r="A2787" s="1" t="s">
        <v>2331</v>
      </c>
      <c r="B2787" s="1" t="s">
        <v>6135</v>
      </c>
      <c r="C2787" s="1">
        <v>1</v>
      </c>
      <c r="D2787" s="18" t="s">
        <v>2332</v>
      </c>
      <c r="E2787" s="18">
        <v>5.8999999999999997E-2</v>
      </c>
      <c r="F2787" s="1" t="s">
        <v>2333</v>
      </c>
    </row>
    <row r="2788" spans="1:6" x14ac:dyDescent="0.25">
      <c r="A2788" s="1" t="s">
        <v>6854</v>
      </c>
      <c r="B2788" s="1" t="s">
        <v>6135</v>
      </c>
      <c r="C2788" s="1">
        <v>1</v>
      </c>
      <c r="D2788" s="18" t="s">
        <v>6855</v>
      </c>
      <c r="E2788" s="19">
        <v>4.1899999999999999E-79</v>
      </c>
      <c r="F2788" s="1" t="s">
        <v>6688</v>
      </c>
    </row>
    <row r="2789" spans="1:6" x14ac:dyDescent="0.25">
      <c r="A2789" s="1" t="s">
        <v>6856</v>
      </c>
      <c r="B2789" s="1" t="s">
        <v>6270</v>
      </c>
      <c r="C2789" s="1">
        <v>1</v>
      </c>
      <c r="D2789" s="18" t="s">
        <v>6857</v>
      </c>
      <c r="E2789" s="19">
        <v>1.06E-78</v>
      </c>
      <c r="F2789" s="1" t="s">
        <v>6858</v>
      </c>
    </row>
    <row r="2790" spans="1:6" x14ac:dyDescent="0.25">
      <c r="A2790" s="1" t="s">
        <v>6859</v>
      </c>
      <c r="B2790" s="1" t="s">
        <v>6265</v>
      </c>
      <c r="C2790" s="1">
        <v>1</v>
      </c>
      <c r="D2790" s="18" t="s">
        <v>4255</v>
      </c>
      <c r="E2790" s="19">
        <v>2.2900000000000001E-26</v>
      </c>
      <c r="F2790" s="1" t="s">
        <v>4256</v>
      </c>
    </row>
    <row r="2791" spans="1:6" x14ac:dyDescent="0.25">
      <c r="A2791" s="1" t="s">
        <v>6860</v>
      </c>
      <c r="B2791" s="1" t="s">
        <v>6135</v>
      </c>
      <c r="C2791" s="1">
        <v>1</v>
      </c>
      <c r="D2791" s="18" t="s">
        <v>6658</v>
      </c>
      <c r="E2791" s="19">
        <v>4.4900000000000002E-57</v>
      </c>
      <c r="F2791" s="1" t="s">
        <v>6659</v>
      </c>
    </row>
    <row r="2792" spans="1:6" x14ac:dyDescent="0.25">
      <c r="A2792" s="1" t="s">
        <v>6861</v>
      </c>
      <c r="B2792" s="1" t="s">
        <v>6135</v>
      </c>
      <c r="C2792" s="1">
        <v>1</v>
      </c>
      <c r="D2792" s="18" t="s">
        <v>6862</v>
      </c>
      <c r="E2792" s="19">
        <v>5.7899999999999996E-47</v>
      </c>
      <c r="F2792" s="1" t="s">
        <v>6863</v>
      </c>
    </row>
    <row r="2793" spans="1:6" x14ac:dyDescent="0.25">
      <c r="A2793" s="1" t="s">
        <v>6864</v>
      </c>
      <c r="B2793" s="1" t="s">
        <v>6142</v>
      </c>
      <c r="C2793" s="1">
        <v>1</v>
      </c>
      <c r="D2793" s="18" t="s">
        <v>6865</v>
      </c>
      <c r="E2793" s="19">
        <v>4.6500000000000001E-61</v>
      </c>
      <c r="F2793" s="1" t="s">
        <v>6866</v>
      </c>
    </row>
    <row r="2794" spans="1:6" x14ac:dyDescent="0.25">
      <c r="A2794" s="1" t="s">
        <v>6867</v>
      </c>
      <c r="B2794" s="1" t="s">
        <v>6135</v>
      </c>
      <c r="C2794" s="1">
        <v>1</v>
      </c>
      <c r="D2794" s="18" t="s">
        <v>207</v>
      </c>
      <c r="E2794" s="18" t="s">
        <v>207</v>
      </c>
      <c r="F2794" s="1" t="s">
        <v>207</v>
      </c>
    </row>
    <row r="2795" spans="1:6" x14ac:dyDescent="0.25">
      <c r="A2795" s="1" t="s">
        <v>2190</v>
      </c>
      <c r="B2795" s="1" t="s">
        <v>6135</v>
      </c>
      <c r="C2795" s="1">
        <v>1</v>
      </c>
      <c r="D2795" s="18" t="s">
        <v>2191</v>
      </c>
      <c r="E2795" s="19">
        <v>4.0199999999999997E-107</v>
      </c>
      <c r="F2795" s="1" t="s">
        <v>2192</v>
      </c>
    </row>
    <row r="2796" spans="1:6" x14ac:dyDescent="0.25">
      <c r="A2796" s="1" t="s">
        <v>1586</v>
      </c>
      <c r="B2796" s="1" t="s">
        <v>6757</v>
      </c>
      <c r="C2796" s="1">
        <v>1</v>
      </c>
      <c r="D2796" s="18" t="s">
        <v>1588</v>
      </c>
      <c r="E2796" s="19">
        <v>3.29E-38</v>
      </c>
      <c r="F2796" s="1" t="s">
        <v>1589</v>
      </c>
    </row>
    <row r="2797" spans="1:6" x14ac:dyDescent="0.25">
      <c r="A2797" s="1" t="s">
        <v>6868</v>
      </c>
      <c r="B2797" s="1" t="s">
        <v>6135</v>
      </c>
      <c r="C2797" s="1">
        <v>1</v>
      </c>
      <c r="D2797" s="18" t="s">
        <v>6869</v>
      </c>
      <c r="E2797" s="19">
        <v>8.0000000000000003E-27</v>
      </c>
      <c r="F2797" s="1" t="s">
        <v>6870</v>
      </c>
    </row>
    <row r="2798" spans="1:6" x14ac:dyDescent="0.25">
      <c r="A2798" s="1" t="s">
        <v>6871</v>
      </c>
      <c r="B2798" s="1" t="s">
        <v>6135</v>
      </c>
      <c r="C2798" s="1">
        <v>1</v>
      </c>
      <c r="D2798" s="18" t="s">
        <v>1439</v>
      </c>
      <c r="E2798" s="19">
        <v>1.0700000000000001E-43</v>
      </c>
      <c r="F2798" s="1" t="s">
        <v>1440</v>
      </c>
    </row>
    <row r="2799" spans="1:6" x14ac:dyDescent="0.25">
      <c r="A2799" s="1" t="s">
        <v>6872</v>
      </c>
      <c r="B2799" s="1" t="s">
        <v>6135</v>
      </c>
      <c r="C2799" s="1">
        <v>1</v>
      </c>
      <c r="D2799" s="18" t="s">
        <v>6873</v>
      </c>
      <c r="E2799" s="19">
        <v>1.65E-111</v>
      </c>
      <c r="F2799" s="1" t="s">
        <v>6874</v>
      </c>
    </row>
    <row r="2800" spans="1:6" x14ac:dyDescent="0.25">
      <c r="A2800" s="1" t="s">
        <v>6875</v>
      </c>
      <c r="B2800" s="1" t="s">
        <v>6291</v>
      </c>
      <c r="C2800" s="1">
        <v>1</v>
      </c>
      <c r="D2800" s="18" t="s">
        <v>6876</v>
      </c>
      <c r="E2800" s="19">
        <v>6.0899999999999998E-14</v>
      </c>
      <c r="F2800" s="1" t="s">
        <v>6877</v>
      </c>
    </row>
    <row r="2801" spans="1:6" x14ac:dyDescent="0.25">
      <c r="A2801" s="1" t="s">
        <v>2002</v>
      </c>
      <c r="B2801" s="1" t="s">
        <v>6135</v>
      </c>
      <c r="C2801" s="1">
        <v>1</v>
      </c>
      <c r="D2801" s="18" t="s">
        <v>2003</v>
      </c>
      <c r="E2801" s="19">
        <v>2.9800000000000002E-61</v>
      </c>
      <c r="F2801" s="1" t="s">
        <v>2004</v>
      </c>
    </row>
    <row r="2802" spans="1:6" x14ac:dyDescent="0.25">
      <c r="A2802" s="1" t="s">
        <v>6878</v>
      </c>
      <c r="B2802" s="1" t="s">
        <v>6135</v>
      </c>
      <c r="C2802" s="1">
        <v>1</v>
      </c>
      <c r="D2802" s="18" t="s">
        <v>207</v>
      </c>
      <c r="E2802" s="18" t="s">
        <v>207</v>
      </c>
      <c r="F2802" s="1" t="s">
        <v>207</v>
      </c>
    </row>
    <row r="2803" spans="1:6" x14ac:dyDescent="0.25">
      <c r="A2803" s="1" t="s">
        <v>6879</v>
      </c>
      <c r="B2803" s="1" t="s">
        <v>6135</v>
      </c>
      <c r="C2803" s="1">
        <v>1</v>
      </c>
      <c r="D2803" s="18" t="s">
        <v>6880</v>
      </c>
      <c r="E2803" s="18">
        <v>0</v>
      </c>
      <c r="F2803" s="1" t="s">
        <v>6881</v>
      </c>
    </row>
    <row r="2804" spans="1:6" x14ac:dyDescent="0.25">
      <c r="A2804" s="1" t="s">
        <v>6882</v>
      </c>
      <c r="B2804" s="1" t="s">
        <v>6135</v>
      </c>
      <c r="C2804" s="1">
        <v>1</v>
      </c>
      <c r="D2804" s="18" t="s">
        <v>6883</v>
      </c>
      <c r="E2804" s="19">
        <v>1.7400000000000001E-156</v>
      </c>
      <c r="F2804" s="1" t="s">
        <v>6884</v>
      </c>
    </row>
    <row r="2805" spans="1:6" x14ac:dyDescent="0.25">
      <c r="A2805" s="1" t="s">
        <v>6885</v>
      </c>
      <c r="B2805" s="1" t="s">
        <v>6135</v>
      </c>
      <c r="C2805" s="1">
        <v>1</v>
      </c>
      <c r="D2805" s="18" t="s">
        <v>6886</v>
      </c>
      <c r="E2805" s="19">
        <v>1.5100000000000001E-80</v>
      </c>
      <c r="F2805" s="1" t="s">
        <v>6887</v>
      </c>
    </row>
    <row r="2806" spans="1:6" x14ac:dyDescent="0.25">
      <c r="A2806" s="1" t="s">
        <v>6888</v>
      </c>
      <c r="B2806" s="1" t="s">
        <v>6142</v>
      </c>
      <c r="C2806" s="1">
        <v>1</v>
      </c>
      <c r="D2806" s="18" t="s">
        <v>6889</v>
      </c>
      <c r="E2806" s="19">
        <v>3.35E-63</v>
      </c>
      <c r="F2806" s="1" t="s">
        <v>6890</v>
      </c>
    </row>
    <row r="2807" spans="1:6" x14ac:dyDescent="0.25">
      <c r="A2807" s="1" t="s">
        <v>6891</v>
      </c>
      <c r="B2807" s="1" t="s">
        <v>6265</v>
      </c>
      <c r="C2807" s="1">
        <v>1</v>
      </c>
      <c r="D2807" s="18" t="s">
        <v>6892</v>
      </c>
      <c r="E2807" s="19">
        <v>3.8399999999999998E-12</v>
      </c>
      <c r="F2807" s="1" t="s">
        <v>2245</v>
      </c>
    </row>
    <row r="2808" spans="1:6" x14ac:dyDescent="0.25">
      <c r="A2808" s="1" t="s">
        <v>6893</v>
      </c>
      <c r="B2808" s="1" t="s">
        <v>6135</v>
      </c>
      <c r="C2808" s="1">
        <v>1</v>
      </c>
      <c r="D2808" s="18" t="s">
        <v>6894</v>
      </c>
      <c r="E2808" s="19">
        <v>9.2699999999999995E-59</v>
      </c>
      <c r="F2808" s="1" t="s">
        <v>6895</v>
      </c>
    </row>
    <row r="2809" spans="1:6" x14ac:dyDescent="0.25">
      <c r="A2809" s="1" t="s">
        <v>6896</v>
      </c>
      <c r="B2809" s="1" t="s">
        <v>6135</v>
      </c>
      <c r="C2809" s="1">
        <v>1</v>
      </c>
      <c r="D2809" s="18" t="s">
        <v>6897</v>
      </c>
      <c r="E2809" s="19">
        <v>1.97E-106</v>
      </c>
      <c r="F2809" s="1" t="s">
        <v>6898</v>
      </c>
    </row>
    <row r="2810" spans="1:6" x14ac:dyDescent="0.25">
      <c r="A2810" s="1" t="s">
        <v>6899</v>
      </c>
      <c r="B2810" s="1" t="s">
        <v>6135</v>
      </c>
      <c r="C2810" s="1">
        <v>1</v>
      </c>
      <c r="D2810" s="18" t="s">
        <v>6900</v>
      </c>
      <c r="E2810" s="18">
        <v>0</v>
      </c>
      <c r="F2810" s="1" t="s">
        <v>6901</v>
      </c>
    </row>
    <row r="2811" spans="1:6" x14ac:dyDescent="0.25">
      <c r="A2811" s="1" t="s">
        <v>6902</v>
      </c>
      <c r="B2811" s="1" t="s">
        <v>6135</v>
      </c>
      <c r="C2811" s="1">
        <v>1</v>
      </c>
      <c r="D2811" s="18" t="s">
        <v>6903</v>
      </c>
      <c r="E2811" s="18">
        <v>0</v>
      </c>
      <c r="F2811" s="1" t="s">
        <v>6904</v>
      </c>
    </row>
    <row r="2812" spans="1:6" x14ac:dyDescent="0.25">
      <c r="A2812" s="1" t="s">
        <v>6905</v>
      </c>
      <c r="B2812" s="1" t="s">
        <v>6158</v>
      </c>
      <c r="C2812" s="1">
        <v>1</v>
      </c>
      <c r="D2812" s="18" t="s">
        <v>6906</v>
      </c>
      <c r="E2812" s="19">
        <v>3.1299999999999999E-33</v>
      </c>
      <c r="F2812" s="1" t="s">
        <v>6907</v>
      </c>
    </row>
    <row r="2813" spans="1:6" x14ac:dyDescent="0.25">
      <c r="A2813" s="1" t="s">
        <v>6908</v>
      </c>
      <c r="B2813" s="1" t="s">
        <v>6480</v>
      </c>
      <c r="C2813" s="1">
        <v>1</v>
      </c>
      <c r="D2813" s="18" t="s">
        <v>207</v>
      </c>
      <c r="E2813" s="18" t="s">
        <v>207</v>
      </c>
      <c r="F2813" s="1" t="s">
        <v>207</v>
      </c>
    </row>
    <row r="2814" spans="1:6" x14ac:dyDescent="0.25">
      <c r="A2814" s="1" t="s">
        <v>6909</v>
      </c>
      <c r="B2814" s="1" t="s">
        <v>6135</v>
      </c>
      <c r="C2814" s="1">
        <v>1</v>
      </c>
      <c r="D2814" s="18" t="s">
        <v>6910</v>
      </c>
      <c r="E2814" s="19">
        <v>1.93E-14</v>
      </c>
      <c r="F2814" s="1" t="s">
        <v>5411</v>
      </c>
    </row>
    <row r="2815" spans="1:6" x14ac:dyDescent="0.25">
      <c r="A2815" s="1" t="s">
        <v>6911</v>
      </c>
      <c r="B2815" s="1" t="s">
        <v>6135</v>
      </c>
      <c r="C2815" s="1">
        <v>1</v>
      </c>
      <c r="D2815" s="18" t="s">
        <v>6912</v>
      </c>
      <c r="E2815" s="19">
        <v>3.4899999999999997E-20</v>
      </c>
      <c r="F2815" s="1" t="s">
        <v>6913</v>
      </c>
    </row>
    <row r="2816" spans="1:6" x14ac:dyDescent="0.25">
      <c r="A2816" s="1" t="s">
        <v>6914</v>
      </c>
      <c r="B2816" s="1" t="s">
        <v>6135</v>
      </c>
      <c r="C2816" s="1">
        <v>1</v>
      </c>
      <c r="D2816" s="18" t="s">
        <v>6915</v>
      </c>
      <c r="E2816" s="18">
        <v>1.2</v>
      </c>
      <c r="F2816" s="1" t="s">
        <v>6916</v>
      </c>
    </row>
    <row r="2817" spans="1:6" x14ac:dyDescent="0.25">
      <c r="A2817" s="1" t="s">
        <v>826</v>
      </c>
      <c r="B2817" s="1" t="s">
        <v>6212</v>
      </c>
      <c r="C2817" s="1">
        <v>1</v>
      </c>
      <c r="D2817" s="18" t="s">
        <v>827</v>
      </c>
      <c r="E2817" s="18">
        <v>0.39</v>
      </c>
      <c r="F2817" s="1" t="s">
        <v>828</v>
      </c>
    </row>
    <row r="2818" spans="1:6" x14ac:dyDescent="0.25">
      <c r="A2818" s="1" t="s">
        <v>255</v>
      </c>
      <c r="B2818" s="1" t="s">
        <v>6291</v>
      </c>
      <c r="C2818" s="1">
        <v>1</v>
      </c>
      <c r="D2818" s="18" t="s">
        <v>207</v>
      </c>
      <c r="E2818" s="18" t="s">
        <v>207</v>
      </c>
      <c r="F2818" s="1" t="s">
        <v>207</v>
      </c>
    </row>
    <row r="2819" spans="1:6" x14ac:dyDescent="0.25">
      <c r="A2819" s="1" t="s">
        <v>6917</v>
      </c>
      <c r="B2819" s="1" t="s">
        <v>6135</v>
      </c>
      <c r="C2819" s="1">
        <v>1</v>
      </c>
      <c r="D2819" s="18" t="s">
        <v>6918</v>
      </c>
      <c r="E2819" s="19">
        <v>2.44E-25</v>
      </c>
      <c r="F2819" s="1" t="s">
        <v>6919</v>
      </c>
    </row>
    <row r="2820" spans="1:6" x14ac:dyDescent="0.25">
      <c r="A2820" s="1" t="s">
        <v>6920</v>
      </c>
      <c r="B2820" s="1" t="s">
        <v>6284</v>
      </c>
      <c r="C2820" s="1">
        <v>1</v>
      </c>
      <c r="D2820" s="18" t="s">
        <v>6921</v>
      </c>
      <c r="E2820" s="18">
        <v>0</v>
      </c>
      <c r="F2820" s="1" t="s">
        <v>6922</v>
      </c>
    </row>
    <row r="2821" spans="1:6" x14ac:dyDescent="0.25">
      <c r="A2821" s="1" t="s">
        <v>6923</v>
      </c>
      <c r="B2821" s="1" t="s">
        <v>6135</v>
      </c>
      <c r="C2821" s="1">
        <v>1</v>
      </c>
      <c r="D2821" s="18" t="s">
        <v>6924</v>
      </c>
      <c r="E2821" s="19">
        <v>5.2099999999999999E-15</v>
      </c>
      <c r="F2821" s="1" t="s">
        <v>6925</v>
      </c>
    </row>
    <row r="2822" spans="1:6" x14ac:dyDescent="0.25">
      <c r="A2822" s="1" t="s">
        <v>1170</v>
      </c>
      <c r="B2822" s="1" t="s">
        <v>6135</v>
      </c>
      <c r="C2822" s="1">
        <v>1</v>
      </c>
      <c r="D2822" s="18" t="s">
        <v>207</v>
      </c>
      <c r="E2822" s="18" t="s">
        <v>207</v>
      </c>
      <c r="F2822" s="1" t="s">
        <v>207</v>
      </c>
    </row>
    <row r="2823" spans="1:6" x14ac:dyDescent="0.25">
      <c r="A2823" s="1" t="s">
        <v>2382</v>
      </c>
      <c r="B2823" s="1" t="s">
        <v>6135</v>
      </c>
      <c r="C2823" s="1">
        <v>1</v>
      </c>
      <c r="D2823" s="18" t="s">
        <v>2383</v>
      </c>
      <c r="E2823" s="18">
        <v>0</v>
      </c>
      <c r="F2823" s="1" t="s">
        <v>2384</v>
      </c>
    </row>
    <row r="2824" spans="1:6" x14ac:dyDescent="0.25">
      <c r="A2824" s="1" t="s">
        <v>6926</v>
      </c>
      <c r="B2824" s="1" t="s">
        <v>6135</v>
      </c>
      <c r="C2824" s="1">
        <v>1</v>
      </c>
      <c r="D2824" s="18" t="s">
        <v>6927</v>
      </c>
      <c r="E2824" s="19">
        <v>1.6499999999999999E-60</v>
      </c>
      <c r="F2824" s="1" t="s">
        <v>6928</v>
      </c>
    </row>
    <row r="2825" spans="1:6" x14ac:dyDescent="0.25">
      <c r="A2825" s="1" t="s">
        <v>6929</v>
      </c>
      <c r="B2825" s="1" t="s">
        <v>6142</v>
      </c>
      <c r="C2825" s="1">
        <v>1</v>
      </c>
      <c r="D2825" s="18" t="s">
        <v>6930</v>
      </c>
      <c r="E2825" s="19">
        <v>9.5700000000000007E-125</v>
      </c>
      <c r="F2825" s="1" t="s">
        <v>6931</v>
      </c>
    </row>
    <row r="2826" spans="1:6" x14ac:dyDescent="0.25">
      <c r="A2826" s="1" t="s">
        <v>6932</v>
      </c>
      <c r="B2826" s="1" t="s">
        <v>6291</v>
      </c>
      <c r="C2826" s="1">
        <v>1</v>
      </c>
      <c r="D2826" s="18" t="s">
        <v>207</v>
      </c>
      <c r="E2826" s="18" t="s">
        <v>207</v>
      </c>
      <c r="F2826" s="1" t="s">
        <v>207</v>
      </c>
    </row>
    <row r="2827" spans="1:6" x14ac:dyDescent="0.25">
      <c r="A2827" s="1" t="s">
        <v>6933</v>
      </c>
      <c r="B2827" s="1" t="s">
        <v>6135</v>
      </c>
      <c r="C2827" s="1">
        <v>1</v>
      </c>
      <c r="D2827" s="18" t="s">
        <v>6934</v>
      </c>
      <c r="E2827" s="19">
        <v>2.8899999999999999E-89</v>
      </c>
      <c r="F2827" s="1" t="s">
        <v>6935</v>
      </c>
    </row>
    <row r="2828" spans="1:6" x14ac:dyDescent="0.25">
      <c r="A2828" s="1" t="s">
        <v>2442</v>
      </c>
      <c r="B2828" s="1" t="s">
        <v>6135</v>
      </c>
      <c r="C2828" s="1">
        <v>1</v>
      </c>
      <c r="D2828" s="18" t="s">
        <v>207</v>
      </c>
      <c r="E2828" s="18" t="s">
        <v>207</v>
      </c>
      <c r="F2828" s="1" t="s">
        <v>207</v>
      </c>
    </row>
    <row r="2829" spans="1:6" x14ac:dyDescent="0.25">
      <c r="A2829" s="1" t="s">
        <v>6936</v>
      </c>
      <c r="B2829" s="1" t="s">
        <v>6135</v>
      </c>
      <c r="C2829" s="1">
        <v>1</v>
      </c>
      <c r="D2829" s="18" t="s">
        <v>207</v>
      </c>
      <c r="E2829" s="18" t="s">
        <v>207</v>
      </c>
      <c r="F2829" s="1" t="s">
        <v>207</v>
      </c>
    </row>
    <row r="2830" spans="1:6" x14ac:dyDescent="0.25">
      <c r="A2830" s="1" t="s">
        <v>2101</v>
      </c>
      <c r="B2830" s="1" t="s">
        <v>6135</v>
      </c>
      <c r="C2830" s="1">
        <v>1</v>
      </c>
      <c r="D2830" s="18" t="s">
        <v>2102</v>
      </c>
      <c r="E2830" s="19">
        <v>8.16E-7</v>
      </c>
      <c r="F2830" s="1" t="s">
        <v>2103</v>
      </c>
    </row>
    <row r="2831" spans="1:6" x14ac:dyDescent="0.25">
      <c r="A2831" s="1" t="s">
        <v>6937</v>
      </c>
      <c r="B2831" s="1" t="s">
        <v>6135</v>
      </c>
      <c r="C2831" s="1">
        <v>1</v>
      </c>
      <c r="D2831" s="18" t="s">
        <v>6938</v>
      </c>
      <c r="E2831" s="18">
        <v>0</v>
      </c>
      <c r="F2831" s="1" t="s">
        <v>6939</v>
      </c>
    </row>
    <row r="2832" spans="1:6" x14ac:dyDescent="0.25">
      <c r="A2832" s="1" t="s">
        <v>1402</v>
      </c>
      <c r="B2832" s="1" t="s">
        <v>6135</v>
      </c>
      <c r="C2832" s="1">
        <v>1</v>
      </c>
      <c r="D2832" s="18" t="s">
        <v>1403</v>
      </c>
      <c r="E2832" s="18">
        <v>0.3</v>
      </c>
      <c r="F2832" s="1" t="s">
        <v>1404</v>
      </c>
    </row>
    <row r="2833" spans="1:6" x14ac:dyDescent="0.25">
      <c r="A2833" s="1" t="s">
        <v>6940</v>
      </c>
      <c r="B2833" s="1" t="s">
        <v>6135</v>
      </c>
      <c r="C2833" s="1">
        <v>1</v>
      </c>
      <c r="D2833" s="18" t="s">
        <v>6941</v>
      </c>
      <c r="E2833" s="19">
        <v>2.68E-81</v>
      </c>
      <c r="F2833" s="1" t="s">
        <v>6942</v>
      </c>
    </row>
    <row r="2834" spans="1:6" x14ac:dyDescent="0.25">
      <c r="A2834" s="1" t="s">
        <v>6943</v>
      </c>
      <c r="B2834" s="1" t="s">
        <v>6135</v>
      </c>
      <c r="C2834" s="1">
        <v>1</v>
      </c>
      <c r="D2834" s="18" t="s">
        <v>207</v>
      </c>
      <c r="E2834" s="18" t="s">
        <v>207</v>
      </c>
      <c r="F2834" s="1" t="s">
        <v>207</v>
      </c>
    </row>
    <row r="2835" spans="1:6" x14ac:dyDescent="0.25">
      <c r="A2835" s="1" t="s">
        <v>6944</v>
      </c>
      <c r="B2835" s="1" t="s">
        <v>6135</v>
      </c>
      <c r="C2835" s="1">
        <v>1</v>
      </c>
      <c r="D2835" s="18" t="s">
        <v>6518</v>
      </c>
      <c r="E2835" s="19">
        <v>9.0100000000000002E-172</v>
      </c>
      <c r="F2835" s="1" t="s">
        <v>6519</v>
      </c>
    </row>
    <row r="2836" spans="1:6" x14ac:dyDescent="0.25">
      <c r="A2836" s="1" t="s">
        <v>6945</v>
      </c>
      <c r="B2836" s="1" t="s">
        <v>6135</v>
      </c>
      <c r="C2836" s="1">
        <v>1</v>
      </c>
      <c r="D2836" s="18" t="s">
        <v>6946</v>
      </c>
      <c r="E2836" s="19">
        <v>4.27E-60</v>
      </c>
      <c r="F2836" s="1" t="s">
        <v>6947</v>
      </c>
    </row>
    <row r="2837" spans="1:6" x14ac:dyDescent="0.25">
      <c r="A2837" s="1" t="s">
        <v>6948</v>
      </c>
      <c r="B2837" s="1" t="s">
        <v>6135</v>
      </c>
      <c r="C2837" s="1">
        <v>1</v>
      </c>
      <c r="D2837" s="18" t="s">
        <v>6949</v>
      </c>
      <c r="E2837" s="19">
        <v>7.0400000000000004E-179</v>
      </c>
      <c r="F2837" s="1" t="s">
        <v>6950</v>
      </c>
    </row>
    <row r="2838" spans="1:6" x14ac:dyDescent="0.25">
      <c r="A2838" s="1" t="s">
        <v>6951</v>
      </c>
      <c r="B2838" s="1" t="s">
        <v>6757</v>
      </c>
      <c r="C2838" s="1">
        <v>1</v>
      </c>
      <c r="D2838" s="18" t="s">
        <v>6952</v>
      </c>
      <c r="E2838" s="19">
        <v>1.6200000000000001E-67</v>
      </c>
      <c r="F2838" s="1" t="s">
        <v>6953</v>
      </c>
    </row>
    <row r="2839" spans="1:6" x14ac:dyDescent="0.25">
      <c r="A2839" s="1" t="s">
        <v>2016</v>
      </c>
      <c r="B2839" s="1" t="s">
        <v>6135</v>
      </c>
      <c r="C2839" s="1">
        <v>1</v>
      </c>
      <c r="D2839" s="18" t="s">
        <v>2017</v>
      </c>
      <c r="E2839" s="19">
        <v>1.4600000000000001E-13</v>
      </c>
      <c r="F2839" s="1" t="s">
        <v>2018</v>
      </c>
    </row>
    <row r="2840" spans="1:6" x14ac:dyDescent="0.25">
      <c r="A2840" s="1" t="s">
        <v>6954</v>
      </c>
      <c r="B2840" s="1" t="s">
        <v>6135</v>
      </c>
      <c r="C2840" s="1">
        <v>1</v>
      </c>
      <c r="D2840" s="18" t="s">
        <v>6955</v>
      </c>
      <c r="E2840" s="18">
        <v>0</v>
      </c>
      <c r="F2840" s="1" t="s">
        <v>6956</v>
      </c>
    </row>
    <row r="2841" spans="1:6" x14ac:dyDescent="0.25">
      <c r="A2841" s="1" t="s">
        <v>6957</v>
      </c>
      <c r="B2841" s="1" t="s">
        <v>6270</v>
      </c>
      <c r="C2841" s="1">
        <v>1</v>
      </c>
      <c r="D2841" s="18" t="s">
        <v>207</v>
      </c>
      <c r="E2841" s="18" t="s">
        <v>207</v>
      </c>
      <c r="F2841" s="1" t="s">
        <v>207</v>
      </c>
    </row>
    <row r="2842" spans="1:6" x14ac:dyDescent="0.25">
      <c r="A2842" s="1" t="s">
        <v>6958</v>
      </c>
      <c r="B2842" s="1" t="s">
        <v>6135</v>
      </c>
      <c r="C2842" s="1">
        <v>1</v>
      </c>
      <c r="D2842" s="18" t="s">
        <v>6959</v>
      </c>
      <c r="E2842" s="18">
        <v>0</v>
      </c>
      <c r="F2842" s="1" t="s">
        <v>6960</v>
      </c>
    </row>
    <row r="2843" spans="1:6" x14ac:dyDescent="0.25">
      <c r="A2843" s="1" t="s">
        <v>1916</v>
      </c>
      <c r="B2843" s="1" t="s">
        <v>6135</v>
      </c>
      <c r="C2843" s="1">
        <v>1</v>
      </c>
      <c r="D2843" s="18" t="s">
        <v>1917</v>
      </c>
      <c r="E2843" s="19">
        <v>1.1E-23</v>
      </c>
      <c r="F2843" s="1" t="s">
        <v>1918</v>
      </c>
    </row>
    <row r="2844" spans="1:6" x14ac:dyDescent="0.25">
      <c r="A2844" s="1" t="s">
        <v>6961</v>
      </c>
      <c r="B2844" s="1" t="s">
        <v>6135</v>
      </c>
      <c r="C2844" s="1">
        <v>1</v>
      </c>
      <c r="D2844" s="18" t="s">
        <v>6962</v>
      </c>
      <c r="E2844" s="19">
        <v>6.95E-83</v>
      </c>
      <c r="F2844" s="1" t="s">
        <v>6963</v>
      </c>
    </row>
    <row r="2845" spans="1:6" x14ac:dyDescent="0.25">
      <c r="A2845" s="1" t="s">
        <v>6964</v>
      </c>
      <c r="B2845" s="1" t="s">
        <v>6135</v>
      </c>
      <c r="C2845" s="1">
        <v>1</v>
      </c>
      <c r="D2845" s="18" t="s">
        <v>207</v>
      </c>
      <c r="E2845" s="18" t="s">
        <v>207</v>
      </c>
      <c r="F2845" s="1" t="s">
        <v>207</v>
      </c>
    </row>
    <row r="2846" spans="1:6" x14ac:dyDescent="0.25">
      <c r="A2846" s="1" t="s">
        <v>6965</v>
      </c>
      <c r="B2846" s="1" t="s">
        <v>6158</v>
      </c>
      <c r="C2846" s="1">
        <v>1</v>
      </c>
      <c r="D2846" s="18" t="s">
        <v>6966</v>
      </c>
      <c r="E2846" s="19">
        <v>2.1199999999999999E-33</v>
      </c>
      <c r="F2846" s="1" t="s">
        <v>6967</v>
      </c>
    </row>
    <row r="2847" spans="1:6" x14ac:dyDescent="0.25">
      <c r="A2847" s="1" t="s">
        <v>6968</v>
      </c>
      <c r="B2847" s="1" t="s">
        <v>6217</v>
      </c>
      <c r="C2847" s="1">
        <v>1</v>
      </c>
      <c r="D2847" s="18" t="s">
        <v>6969</v>
      </c>
      <c r="E2847" s="19">
        <v>2.7300000000000002E-116</v>
      </c>
      <c r="F2847" s="1" t="s">
        <v>5542</v>
      </c>
    </row>
    <row r="2848" spans="1:6" x14ac:dyDescent="0.25">
      <c r="A2848" s="1" t="s">
        <v>1951</v>
      </c>
      <c r="B2848" s="1" t="s">
        <v>6135</v>
      </c>
      <c r="C2848" s="1">
        <v>1</v>
      </c>
      <c r="D2848" s="18" t="s">
        <v>207</v>
      </c>
      <c r="E2848" s="18" t="s">
        <v>207</v>
      </c>
      <c r="F2848" s="1" t="s">
        <v>207</v>
      </c>
    </row>
    <row r="2849" spans="1:6" x14ac:dyDescent="0.25">
      <c r="A2849" s="1" t="s">
        <v>6970</v>
      </c>
      <c r="B2849" s="1" t="s">
        <v>6187</v>
      </c>
      <c r="C2849" s="1">
        <v>1</v>
      </c>
      <c r="D2849" s="18" t="s">
        <v>6971</v>
      </c>
      <c r="E2849" s="19">
        <v>6.7700000000000001E-113</v>
      </c>
      <c r="F2849" s="1" t="s">
        <v>6972</v>
      </c>
    </row>
    <row r="2850" spans="1:6" x14ac:dyDescent="0.25">
      <c r="A2850" s="1" t="s">
        <v>6973</v>
      </c>
      <c r="B2850" s="1" t="s">
        <v>6135</v>
      </c>
      <c r="C2850" s="1">
        <v>1</v>
      </c>
      <c r="D2850" s="18" t="s">
        <v>6974</v>
      </c>
      <c r="E2850" s="18">
        <v>0</v>
      </c>
      <c r="F2850" s="1" t="s">
        <v>6975</v>
      </c>
    </row>
    <row r="2851" spans="1:6" x14ac:dyDescent="0.25">
      <c r="A2851" s="1" t="s">
        <v>6976</v>
      </c>
      <c r="B2851" s="1" t="s">
        <v>6135</v>
      </c>
      <c r="C2851" s="1">
        <v>1</v>
      </c>
      <c r="D2851" s="18" t="s">
        <v>6977</v>
      </c>
      <c r="E2851" s="19">
        <v>2.4699999999999999E-104</v>
      </c>
      <c r="F2851" s="1" t="s">
        <v>6978</v>
      </c>
    </row>
    <row r="2852" spans="1:6" x14ac:dyDescent="0.25">
      <c r="A2852" s="1" t="s">
        <v>6979</v>
      </c>
      <c r="B2852" s="1" t="s">
        <v>6135</v>
      </c>
      <c r="C2852" s="1">
        <v>1</v>
      </c>
      <c r="D2852" s="18" t="s">
        <v>207</v>
      </c>
      <c r="E2852" s="18" t="s">
        <v>207</v>
      </c>
      <c r="F2852" s="1" t="s">
        <v>207</v>
      </c>
    </row>
    <row r="2853" spans="1:6" x14ac:dyDescent="0.25">
      <c r="A2853" s="1" t="s">
        <v>6980</v>
      </c>
      <c r="B2853" s="1" t="s">
        <v>6135</v>
      </c>
      <c r="C2853" s="1">
        <v>1</v>
      </c>
      <c r="D2853" s="18" t="s">
        <v>6981</v>
      </c>
      <c r="E2853" s="19">
        <v>8.8500000000000004E-116</v>
      </c>
      <c r="F2853" s="1" t="s">
        <v>6982</v>
      </c>
    </row>
    <row r="2854" spans="1:6" x14ac:dyDescent="0.25">
      <c r="A2854" s="1" t="s">
        <v>6983</v>
      </c>
      <c r="B2854" s="1" t="s">
        <v>6135</v>
      </c>
      <c r="C2854" s="1">
        <v>1</v>
      </c>
      <c r="D2854" s="18" t="s">
        <v>6984</v>
      </c>
      <c r="E2854" s="19">
        <v>3.8499999999999998E-48</v>
      </c>
      <c r="F2854" s="1" t="s">
        <v>6985</v>
      </c>
    </row>
    <row r="2855" spans="1:6" x14ac:dyDescent="0.25">
      <c r="A2855" s="1" t="s">
        <v>6986</v>
      </c>
      <c r="B2855" s="1" t="s">
        <v>6135</v>
      </c>
      <c r="C2855" s="1">
        <v>1</v>
      </c>
      <c r="D2855" s="18" t="s">
        <v>6987</v>
      </c>
      <c r="E2855" s="19">
        <v>2.57E-38</v>
      </c>
      <c r="F2855" s="1" t="s">
        <v>6988</v>
      </c>
    </row>
    <row r="2856" spans="1:6" x14ac:dyDescent="0.25">
      <c r="A2856" s="1" t="s">
        <v>6989</v>
      </c>
      <c r="B2856" s="1" t="s">
        <v>6158</v>
      </c>
      <c r="C2856" s="1">
        <v>1</v>
      </c>
      <c r="D2856" s="18" t="s">
        <v>6990</v>
      </c>
      <c r="E2856" s="19">
        <v>1.84E-50</v>
      </c>
      <c r="F2856" s="1" t="s">
        <v>6991</v>
      </c>
    </row>
    <row r="2857" spans="1:6" x14ac:dyDescent="0.25">
      <c r="A2857" s="1" t="s">
        <v>6992</v>
      </c>
      <c r="B2857" s="1" t="s">
        <v>6135</v>
      </c>
      <c r="C2857" s="1">
        <v>1</v>
      </c>
      <c r="D2857" s="18" t="s">
        <v>6993</v>
      </c>
      <c r="E2857" s="18">
        <v>0</v>
      </c>
      <c r="F2857" s="1" t="s">
        <v>6994</v>
      </c>
    </row>
    <row r="2858" spans="1:6" x14ac:dyDescent="0.25">
      <c r="A2858" s="1" t="s">
        <v>6995</v>
      </c>
      <c r="B2858" s="1" t="s">
        <v>6135</v>
      </c>
      <c r="C2858" s="1">
        <v>1</v>
      </c>
      <c r="D2858" s="18" t="s">
        <v>6996</v>
      </c>
      <c r="E2858" s="18">
        <v>0</v>
      </c>
      <c r="F2858" s="1" t="s">
        <v>6997</v>
      </c>
    </row>
    <row r="2859" spans="1:6" x14ac:dyDescent="0.25">
      <c r="A2859" s="1" t="s">
        <v>6998</v>
      </c>
      <c r="B2859" s="1" t="s">
        <v>6135</v>
      </c>
      <c r="C2859" s="1">
        <v>1</v>
      </c>
      <c r="D2859" s="18" t="s">
        <v>6999</v>
      </c>
      <c r="E2859" s="18">
        <v>0</v>
      </c>
      <c r="F2859" s="1" t="s">
        <v>7000</v>
      </c>
    </row>
    <row r="2860" spans="1:6" x14ac:dyDescent="0.25">
      <c r="A2860" s="1" t="s">
        <v>7001</v>
      </c>
      <c r="B2860" s="1" t="s">
        <v>6135</v>
      </c>
      <c r="C2860" s="1">
        <v>1</v>
      </c>
      <c r="D2860" s="18" t="s">
        <v>207</v>
      </c>
      <c r="E2860" s="18" t="s">
        <v>207</v>
      </c>
      <c r="F2860" s="1" t="s">
        <v>207</v>
      </c>
    </row>
    <row r="2861" spans="1:6" x14ac:dyDescent="0.25">
      <c r="A2861" s="1" t="s">
        <v>7002</v>
      </c>
      <c r="B2861" s="1" t="s">
        <v>6142</v>
      </c>
      <c r="C2861" s="1">
        <v>1</v>
      </c>
      <c r="D2861" s="18" t="s">
        <v>7003</v>
      </c>
      <c r="E2861" s="19">
        <v>4.0500000000000001E-39</v>
      </c>
      <c r="F2861" s="1" t="s">
        <v>7004</v>
      </c>
    </row>
    <row r="2862" spans="1:6" x14ac:dyDescent="0.25">
      <c r="A2862" s="1" t="s">
        <v>7005</v>
      </c>
      <c r="B2862" s="1" t="s">
        <v>6135</v>
      </c>
      <c r="C2862" s="1">
        <v>1</v>
      </c>
      <c r="D2862" s="18" t="s">
        <v>7006</v>
      </c>
      <c r="E2862" s="18">
        <v>0</v>
      </c>
      <c r="F2862" s="1" t="s">
        <v>7007</v>
      </c>
    </row>
    <row r="2863" spans="1:6" x14ac:dyDescent="0.25">
      <c r="A2863" s="1" t="s">
        <v>7008</v>
      </c>
      <c r="B2863" s="1" t="s">
        <v>6187</v>
      </c>
      <c r="C2863" s="1">
        <v>1</v>
      </c>
      <c r="D2863" s="18" t="s">
        <v>7009</v>
      </c>
      <c r="E2863" s="19">
        <v>1.27E-12</v>
      </c>
      <c r="F2863" s="1" t="s">
        <v>7010</v>
      </c>
    </row>
    <row r="2864" spans="1:6" x14ac:dyDescent="0.25">
      <c r="A2864" s="1" t="s">
        <v>7011</v>
      </c>
      <c r="B2864" s="1" t="s">
        <v>6135</v>
      </c>
      <c r="C2864" s="1">
        <v>1</v>
      </c>
      <c r="D2864" s="18" t="s">
        <v>7012</v>
      </c>
      <c r="E2864" s="19">
        <v>1.0400000000000001E-20</v>
      </c>
      <c r="F2864" s="1" t="s">
        <v>7013</v>
      </c>
    </row>
    <row r="2865" spans="1:6" x14ac:dyDescent="0.25">
      <c r="A2865" s="1" t="s">
        <v>7014</v>
      </c>
      <c r="B2865" s="1" t="s">
        <v>6135</v>
      </c>
      <c r="C2865" s="1">
        <v>1</v>
      </c>
      <c r="D2865" s="18" t="s">
        <v>7015</v>
      </c>
      <c r="E2865" s="19">
        <v>2.37E-91</v>
      </c>
      <c r="F2865" s="1" t="s">
        <v>7016</v>
      </c>
    </row>
    <row r="2866" spans="1:6" x14ac:dyDescent="0.25">
      <c r="A2866" s="1" t="s">
        <v>1616</v>
      </c>
      <c r="B2866" s="1" t="s">
        <v>6135</v>
      </c>
      <c r="C2866" s="1">
        <v>1</v>
      </c>
      <c r="D2866" s="18" t="s">
        <v>1618</v>
      </c>
      <c r="E2866" s="18">
        <v>0.13</v>
      </c>
      <c r="F2866" s="1" t="s">
        <v>1619</v>
      </c>
    </row>
    <row r="2867" spans="1:6" x14ac:dyDescent="0.25">
      <c r="A2867" s="1" t="s">
        <v>7017</v>
      </c>
      <c r="B2867" s="1" t="s">
        <v>6135</v>
      </c>
      <c r="C2867" s="1">
        <v>1</v>
      </c>
      <c r="D2867" s="18" t="s">
        <v>7018</v>
      </c>
      <c r="E2867" s="19">
        <v>9.5499999999999997E-14</v>
      </c>
      <c r="F2867" s="1" t="s">
        <v>7019</v>
      </c>
    </row>
    <row r="2868" spans="1:6" x14ac:dyDescent="0.25">
      <c r="A2868" s="1" t="s">
        <v>7020</v>
      </c>
      <c r="B2868" s="1" t="s">
        <v>6135</v>
      </c>
      <c r="C2868" s="1">
        <v>1</v>
      </c>
      <c r="D2868" s="18" t="s">
        <v>207</v>
      </c>
      <c r="E2868" s="18" t="s">
        <v>207</v>
      </c>
      <c r="F2868" s="1" t="s">
        <v>207</v>
      </c>
    </row>
    <row r="2869" spans="1:6" x14ac:dyDescent="0.25">
      <c r="A2869" s="1" t="s">
        <v>1531</v>
      </c>
      <c r="B2869" s="1" t="s">
        <v>6135</v>
      </c>
      <c r="C2869" s="1">
        <v>1</v>
      </c>
      <c r="D2869" s="18" t="s">
        <v>207</v>
      </c>
      <c r="E2869" s="18" t="s">
        <v>207</v>
      </c>
      <c r="F2869" s="1" t="s">
        <v>207</v>
      </c>
    </row>
    <row r="2870" spans="1:6" x14ac:dyDescent="0.25">
      <c r="A2870" s="1" t="s">
        <v>2403</v>
      </c>
      <c r="B2870" s="1" t="s">
        <v>6135</v>
      </c>
      <c r="C2870" s="1">
        <v>1</v>
      </c>
      <c r="D2870" s="18" t="s">
        <v>207</v>
      </c>
      <c r="E2870" s="18" t="s">
        <v>207</v>
      </c>
      <c r="F2870" s="1" t="s">
        <v>207</v>
      </c>
    </row>
    <row r="2871" spans="1:6" x14ac:dyDescent="0.25">
      <c r="A2871" s="1" t="s">
        <v>7021</v>
      </c>
      <c r="B2871" s="1" t="s">
        <v>6135</v>
      </c>
      <c r="C2871" s="1">
        <v>1</v>
      </c>
      <c r="D2871" s="18" t="s">
        <v>7022</v>
      </c>
      <c r="E2871" s="19">
        <v>1.91E-152</v>
      </c>
      <c r="F2871" s="1" t="s">
        <v>7023</v>
      </c>
    </row>
    <row r="2872" spans="1:6" x14ac:dyDescent="0.25">
      <c r="A2872" s="1" t="s">
        <v>1297</v>
      </c>
      <c r="B2872" s="1" t="s">
        <v>6135</v>
      </c>
      <c r="C2872" s="1">
        <v>1</v>
      </c>
      <c r="D2872" s="18" t="s">
        <v>1298</v>
      </c>
      <c r="E2872" s="19">
        <v>6.0300000000000005E-35</v>
      </c>
      <c r="F2872" s="1" t="s">
        <v>1299</v>
      </c>
    </row>
    <row r="2873" spans="1:6" x14ac:dyDescent="0.25">
      <c r="A2873" s="1" t="s">
        <v>7024</v>
      </c>
      <c r="B2873" s="1" t="s">
        <v>6135</v>
      </c>
      <c r="C2873" s="1">
        <v>1</v>
      </c>
      <c r="D2873" s="18" t="s">
        <v>7025</v>
      </c>
      <c r="E2873" s="19">
        <v>5.4400000000000003E-43</v>
      </c>
      <c r="F2873" s="1" t="s">
        <v>7026</v>
      </c>
    </row>
    <row r="2874" spans="1:6" x14ac:dyDescent="0.25">
      <c r="A2874" s="1" t="s">
        <v>7027</v>
      </c>
      <c r="B2874" s="1" t="s">
        <v>6135</v>
      </c>
      <c r="C2874" s="1">
        <v>1</v>
      </c>
      <c r="D2874" s="18" t="s">
        <v>7028</v>
      </c>
      <c r="E2874" s="19">
        <v>2.9399999999999998E-53</v>
      </c>
      <c r="F2874" s="1" t="s">
        <v>7029</v>
      </c>
    </row>
    <row r="2875" spans="1:6" x14ac:dyDescent="0.25">
      <c r="A2875" s="1" t="s">
        <v>7030</v>
      </c>
      <c r="B2875" s="1" t="s">
        <v>6135</v>
      </c>
      <c r="C2875" s="1">
        <v>1</v>
      </c>
      <c r="D2875" s="18" t="s">
        <v>7031</v>
      </c>
      <c r="E2875" s="18">
        <v>0</v>
      </c>
      <c r="F2875" s="1" t="s">
        <v>7032</v>
      </c>
    </row>
    <row r="2876" spans="1:6" x14ac:dyDescent="0.25">
      <c r="A2876" s="1" t="s">
        <v>857</v>
      </c>
      <c r="B2876" s="1" t="s">
        <v>6212</v>
      </c>
      <c r="C2876" s="1">
        <v>1</v>
      </c>
      <c r="D2876" s="18" t="s">
        <v>207</v>
      </c>
      <c r="E2876" s="18" t="s">
        <v>207</v>
      </c>
      <c r="F2876" s="1" t="s">
        <v>207</v>
      </c>
    </row>
    <row r="2877" spans="1:6" x14ac:dyDescent="0.25">
      <c r="A2877" s="1" t="s">
        <v>7033</v>
      </c>
      <c r="B2877" s="1" t="s">
        <v>6158</v>
      </c>
      <c r="C2877" s="1">
        <v>1</v>
      </c>
      <c r="D2877" s="18" t="s">
        <v>207</v>
      </c>
      <c r="E2877" s="18" t="s">
        <v>207</v>
      </c>
      <c r="F2877" s="1" t="s">
        <v>207</v>
      </c>
    </row>
    <row r="2878" spans="1:6" x14ac:dyDescent="0.25">
      <c r="A2878" s="1" t="s">
        <v>448</v>
      </c>
      <c r="B2878" s="1" t="s">
        <v>6158</v>
      </c>
      <c r="C2878" s="1">
        <v>1</v>
      </c>
      <c r="D2878" s="18" t="s">
        <v>449</v>
      </c>
      <c r="E2878" s="19">
        <v>9.8700000000000007E-31</v>
      </c>
      <c r="F2878" s="1" t="s">
        <v>450</v>
      </c>
    </row>
    <row r="2879" spans="1:6" x14ac:dyDescent="0.25">
      <c r="A2879" s="1" t="s">
        <v>7034</v>
      </c>
      <c r="B2879" s="1" t="s">
        <v>6135</v>
      </c>
      <c r="C2879" s="1">
        <v>1</v>
      </c>
      <c r="D2879" s="18" t="s">
        <v>7035</v>
      </c>
      <c r="E2879" s="19">
        <v>2.81E-57</v>
      </c>
      <c r="F2879" s="1" t="s">
        <v>7036</v>
      </c>
    </row>
    <row r="2880" spans="1:6" x14ac:dyDescent="0.25">
      <c r="A2880" s="1" t="s">
        <v>2910</v>
      </c>
      <c r="B2880" s="1" t="s">
        <v>6135</v>
      </c>
      <c r="C2880" s="1">
        <v>1</v>
      </c>
      <c r="D2880" s="18" t="s">
        <v>207</v>
      </c>
      <c r="E2880" s="18" t="s">
        <v>207</v>
      </c>
      <c r="F2880" s="1" t="s">
        <v>207</v>
      </c>
    </row>
    <row r="2881" spans="1:6" x14ac:dyDescent="0.25">
      <c r="A2881" s="1" t="s">
        <v>7037</v>
      </c>
      <c r="B2881" s="1" t="s">
        <v>6270</v>
      </c>
      <c r="C2881" s="1">
        <v>1</v>
      </c>
      <c r="D2881" s="18" t="s">
        <v>4377</v>
      </c>
      <c r="E2881" s="19">
        <v>1.37E-39</v>
      </c>
      <c r="F2881" s="1" t="s">
        <v>4378</v>
      </c>
    </row>
    <row r="2882" spans="1:6" x14ac:dyDescent="0.25">
      <c r="A2882" s="1" t="s">
        <v>7038</v>
      </c>
      <c r="B2882" s="1" t="s">
        <v>6135</v>
      </c>
      <c r="C2882" s="1">
        <v>1</v>
      </c>
      <c r="D2882" s="18" t="s">
        <v>7039</v>
      </c>
      <c r="E2882" s="18">
        <v>0</v>
      </c>
      <c r="F2882" s="1" t="s">
        <v>7040</v>
      </c>
    </row>
    <row r="2883" spans="1:6" x14ac:dyDescent="0.25">
      <c r="A2883" s="1" t="s">
        <v>7041</v>
      </c>
      <c r="B2883" s="1" t="s">
        <v>6217</v>
      </c>
      <c r="C2883" s="1">
        <v>1</v>
      </c>
      <c r="D2883" s="18" t="s">
        <v>7042</v>
      </c>
      <c r="E2883" s="19">
        <v>1.14E-76</v>
      </c>
      <c r="F2883" s="1" t="s">
        <v>7043</v>
      </c>
    </row>
    <row r="2884" spans="1:6" x14ac:dyDescent="0.25">
      <c r="A2884" s="1" t="s">
        <v>7044</v>
      </c>
      <c r="B2884" s="1" t="s">
        <v>6135</v>
      </c>
      <c r="C2884" s="1">
        <v>1</v>
      </c>
      <c r="D2884" s="18" t="s">
        <v>207</v>
      </c>
      <c r="E2884" s="18" t="s">
        <v>207</v>
      </c>
      <c r="F2884" s="1" t="s">
        <v>207</v>
      </c>
    </row>
    <row r="2885" spans="1:6" x14ac:dyDescent="0.25">
      <c r="A2885" s="1" t="s">
        <v>7045</v>
      </c>
      <c r="B2885" s="1" t="s">
        <v>6135</v>
      </c>
      <c r="C2885" s="1">
        <v>1</v>
      </c>
      <c r="D2885" s="18" t="s">
        <v>7046</v>
      </c>
      <c r="E2885" s="19">
        <v>2.0999999999999999E-48</v>
      </c>
      <c r="F2885" s="1" t="s">
        <v>7047</v>
      </c>
    </row>
    <row r="2886" spans="1:6" x14ac:dyDescent="0.25">
      <c r="A2886" s="1" t="s">
        <v>7048</v>
      </c>
      <c r="B2886" s="1" t="s">
        <v>6135</v>
      </c>
      <c r="C2886" s="1">
        <v>1</v>
      </c>
      <c r="D2886" s="18" t="s">
        <v>7049</v>
      </c>
      <c r="E2886" s="19">
        <v>7.6300000000000001E-14</v>
      </c>
      <c r="F2886" s="1" t="s">
        <v>7050</v>
      </c>
    </row>
    <row r="2887" spans="1:6" x14ac:dyDescent="0.25">
      <c r="A2887" s="1" t="s">
        <v>7051</v>
      </c>
      <c r="B2887" s="1" t="s">
        <v>6158</v>
      </c>
      <c r="C2887" s="1">
        <v>1</v>
      </c>
      <c r="D2887" s="18" t="s">
        <v>207</v>
      </c>
      <c r="E2887" s="18" t="s">
        <v>207</v>
      </c>
      <c r="F2887" s="1" t="s">
        <v>207</v>
      </c>
    </row>
    <row r="2888" spans="1:6" x14ac:dyDescent="0.25">
      <c r="A2888" s="1" t="s">
        <v>7052</v>
      </c>
      <c r="B2888" s="1" t="s">
        <v>6135</v>
      </c>
      <c r="C2888" s="1">
        <v>1</v>
      </c>
      <c r="D2888" s="18" t="s">
        <v>7053</v>
      </c>
      <c r="E2888" s="19">
        <v>5.9199999999999998E-12</v>
      </c>
      <c r="F2888" s="1" t="s">
        <v>7054</v>
      </c>
    </row>
    <row r="2889" spans="1:6" x14ac:dyDescent="0.25">
      <c r="A2889" s="1" t="s">
        <v>7055</v>
      </c>
      <c r="B2889" s="1" t="s">
        <v>6135</v>
      </c>
      <c r="C2889" s="1">
        <v>1</v>
      </c>
      <c r="D2889" s="18" t="s">
        <v>7056</v>
      </c>
      <c r="E2889" s="18">
        <v>1.37E-4</v>
      </c>
      <c r="F2889" s="1" t="s">
        <v>2819</v>
      </c>
    </row>
    <row r="2890" spans="1:6" x14ac:dyDescent="0.25">
      <c r="A2890" s="1" t="s">
        <v>7057</v>
      </c>
      <c r="B2890" s="1" t="s">
        <v>6135</v>
      </c>
      <c r="C2890" s="1">
        <v>1</v>
      </c>
      <c r="D2890" s="18" t="s">
        <v>7058</v>
      </c>
      <c r="E2890" s="19">
        <v>1.2699999999999999E-96</v>
      </c>
      <c r="F2890" s="1" t="s">
        <v>7059</v>
      </c>
    </row>
    <row r="2891" spans="1:6" x14ac:dyDescent="0.25">
      <c r="A2891" s="1" t="s">
        <v>7060</v>
      </c>
      <c r="B2891" s="1" t="s">
        <v>6270</v>
      </c>
      <c r="C2891" s="1">
        <v>1</v>
      </c>
      <c r="D2891" s="18" t="s">
        <v>381</v>
      </c>
      <c r="E2891" s="19">
        <v>5.7900000000000001E-24</v>
      </c>
      <c r="F2891" s="1" t="s">
        <v>382</v>
      </c>
    </row>
    <row r="2892" spans="1:6" x14ac:dyDescent="0.25">
      <c r="A2892" s="1" t="s">
        <v>7061</v>
      </c>
      <c r="B2892" s="1" t="s">
        <v>6135</v>
      </c>
      <c r="C2892" s="1">
        <v>1</v>
      </c>
      <c r="D2892" s="18" t="s">
        <v>7062</v>
      </c>
      <c r="E2892" s="19">
        <v>1.16E-31</v>
      </c>
      <c r="F2892" s="1" t="s">
        <v>7063</v>
      </c>
    </row>
    <row r="2893" spans="1:6" x14ac:dyDescent="0.25">
      <c r="A2893" s="1" t="s">
        <v>1296</v>
      </c>
      <c r="B2893" s="1" t="s">
        <v>6135</v>
      </c>
      <c r="C2893" s="1">
        <v>1</v>
      </c>
      <c r="D2893" s="18" t="s">
        <v>207</v>
      </c>
      <c r="E2893" s="18" t="s">
        <v>207</v>
      </c>
      <c r="F2893" s="1" t="s">
        <v>207</v>
      </c>
    </row>
    <row r="2894" spans="1:6" x14ac:dyDescent="0.25">
      <c r="A2894" s="1" t="s">
        <v>7064</v>
      </c>
      <c r="B2894" s="1" t="s">
        <v>6135</v>
      </c>
      <c r="C2894" s="1">
        <v>1</v>
      </c>
      <c r="D2894" s="18" t="s">
        <v>7065</v>
      </c>
      <c r="E2894" s="19">
        <v>1.08E-9</v>
      </c>
      <c r="F2894" s="1" t="s">
        <v>7066</v>
      </c>
    </row>
    <row r="2895" spans="1:6" x14ac:dyDescent="0.25">
      <c r="A2895" s="1" t="s">
        <v>7067</v>
      </c>
      <c r="B2895" s="1" t="s">
        <v>6135</v>
      </c>
      <c r="C2895" s="1">
        <v>1</v>
      </c>
      <c r="D2895" s="18" t="s">
        <v>7068</v>
      </c>
      <c r="E2895" s="18">
        <v>2</v>
      </c>
      <c r="F2895" s="1" t="s">
        <v>7069</v>
      </c>
    </row>
    <row r="2896" spans="1:6" x14ac:dyDescent="0.25">
      <c r="A2896" s="1" t="s">
        <v>7070</v>
      </c>
      <c r="B2896" s="1" t="s">
        <v>6135</v>
      </c>
      <c r="C2896" s="1">
        <v>1</v>
      </c>
      <c r="D2896" s="18" t="s">
        <v>7071</v>
      </c>
      <c r="E2896" s="19">
        <v>7.4200000000000004E-39</v>
      </c>
      <c r="F2896" s="1" t="s">
        <v>7072</v>
      </c>
    </row>
    <row r="2897" spans="1:6" x14ac:dyDescent="0.25">
      <c r="A2897" s="1" t="s">
        <v>7073</v>
      </c>
      <c r="B2897" s="1" t="s">
        <v>6135</v>
      </c>
      <c r="C2897" s="1">
        <v>1</v>
      </c>
      <c r="D2897" s="18" t="s">
        <v>7074</v>
      </c>
      <c r="E2897" s="19">
        <v>2.1299999999999999E-9</v>
      </c>
      <c r="F2897" s="1" t="s">
        <v>7075</v>
      </c>
    </row>
    <row r="2898" spans="1:6" x14ac:dyDescent="0.25">
      <c r="A2898" s="1" t="s">
        <v>7076</v>
      </c>
      <c r="B2898" s="1" t="s">
        <v>6135</v>
      </c>
      <c r="C2898" s="1">
        <v>1</v>
      </c>
      <c r="D2898" s="18" t="s">
        <v>7077</v>
      </c>
      <c r="E2898" s="18">
        <v>0</v>
      </c>
      <c r="F2898" s="1" t="s">
        <v>7078</v>
      </c>
    </row>
    <row r="2899" spans="1:6" x14ac:dyDescent="0.25">
      <c r="A2899" s="1" t="s">
        <v>7079</v>
      </c>
      <c r="B2899" s="1" t="s">
        <v>6135</v>
      </c>
      <c r="C2899" s="1">
        <v>1</v>
      </c>
      <c r="D2899" s="18" t="s">
        <v>7080</v>
      </c>
      <c r="E2899" s="18">
        <v>0</v>
      </c>
      <c r="F2899" s="1" t="s">
        <v>7081</v>
      </c>
    </row>
    <row r="2900" spans="1:6" x14ac:dyDescent="0.25">
      <c r="A2900" s="1" t="s">
        <v>7082</v>
      </c>
      <c r="B2900" s="1" t="s">
        <v>6135</v>
      </c>
      <c r="C2900" s="1">
        <v>1</v>
      </c>
      <c r="D2900" s="18" t="s">
        <v>2367</v>
      </c>
      <c r="E2900" s="19">
        <v>5.5299999999999999E-42</v>
      </c>
      <c r="F2900" s="1" t="s">
        <v>2368</v>
      </c>
    </row>
    <row r="2901" spans="1:6" x14ac:dyDescent="0.25">
      <c r="A2901" s="1" t="s">
        <v>7083</v>
      </c>
      <c r="B2901" s="1" t="s">
        <v>6135</v>
      </c>
      <c r="C2901" s="1">
        <v>1</v>
      </c>
      <c r="D2901" s="18" t="s">
        <v>7084</v>
      </c>
      <c r="E2901" s="19">
        <v>1.87E-91</v>
      </c>
      <c r="F2901" s="1" t="s">
        <v>7085</v>
      </c>
    </row>
    <row r="2902" spans="1:6" x14ac:dyDescent="0.25">
      <c r="A2902" s="1" t="s">
        <v>7086</v>
      </c>
      <c r="B2902" s="1" t="s">
        <v>6187</v>
      </c>
      <c r="C2902" s="1">
        <v>1</v>
      </c>
      <c r="D2902" s="18" t="s">
        <v>7087</v>
      </c>
      <c r="E2902" s="19">
        <v>4.8099999999999997E-9</v>
      </c>
      <c r="F2902" s="1" t="s">
        <v>7088</v>
      </c>
    </row>
    <row r="2903" spans="1:6" x14ac:dyDescent="0.25">
      <c r="A2903" s="1" t="s">
        <v>7089</v>
      </c>
      <c r="B2903" s="1" t="s">
        <v>6135</v>
      </c>
      <c r="C2903" s="1">
        <v>1</v>
      </c>
      <c r="D2903" s="18" t="s">
        <v>7090</v>
      </c>
      <c r="E2903" s="19">
        <v>5.0400000000000003E-56</v>
      </c>
      <c r="F2903" s="1" t="s">
        <v>7091</v>
      </c>
    </row>
    <row r="2904" spans="1:6" x14ac:dyDescent="0.25">
      <c r="A2904" s="1" t="s">
        <v>324</v>
      </c>
      <c r="B2904" s="1" t="s">
        <v>7092</v>
      </c>
      <c r="C2904" s="1">
        <v>1</v>
      </c>
      <c r="D2904" s="18" t="s">
        <v>325</v>
      </c>
      <c r="E2904" s="18">
        <v>0.68</v>
      </c>
      <c r="F2904" s="1" t="s">
        <v>326</v>
      </c>
    </row>
    <row r="2905" spans="1:6" x14ac:dyDescent="0.25">
      <c r="A2905" s="1" t="s">
        <v>7093</v>
      </c>
      <c r="B2905" s="1" t="s">
        <v>6135</v>
      </c>
      <c r="C2905" s="1">
        <v>1</v>
      </c>
      <c r="D2905" s="18" t="s">
        <v>7094</v>
      </c>
      <c r="E2905" s="19">
        <v>8.4700000000000006E-129</v>
      </c>
      <c r="F2905" s="1" t="s">
        <v>7095</v>
      </c>
    </row>
    <row r="2906" spans="1:6" x14ac:dyDescent="0.25">
      <c r="A2906" s="1" t="s">
        <v>7096</v>
      </c>
      <c r="B2906" s="1" t="s">
        <v>6270</v>
      </c>
      <c r="C2906" s="1">
        <v>1</v>
      </c>
      <c r="D2906" s="18" t="s">
        <v>207</v>
      </c>
      <c r="E2906" s="18" t="s">
        <v>207</v>
      </c>
      <c r="F2906" s="1" t="s">
        <v>207</v>
      </c>
    </row>
    <row r="2907" spans="1:6" x14ac:dyDescent="0.25">
      <c r="A2907" s="1" t="s">
        <v>7097</v>
      </c>
      <c r="B2907" s="1" t="s">
        <v>6135</v>
      </c>
      <c r="C2907" s="1">
        <v>1</v>
      </c>
      <c r="D2907" s="18" t="s">
        <v>7098</v>
      </c>
      <c r="E2907" s="18">
        <v>0</v>
      </c>
      <c r="F2907" s="1" t="s">
        <v>7099</v>
      </c>
    </row>
    <row r="2908" spans="1:6" x14ac:dyDescent="0.25">
      <c r="A2908" s="1" t="s">
        <v>7100</v>
      </c>
      <c r="B2908" s="1" t="s">
        <v>6135</v>
      </c>
      <c r="C2908" s="1">
        <v>1</v>
      </c>
      <c r="D2908" s="18" t="s">
        <v>7101</v>
      </c>
      <c r="E2908" s="19">
        <v>1.2499999999999999E-144</v>
      </c>
      <c r="F2908" s="1" t="s">
        <v>7102</v>
      </c>
    </row>
    <row r="2909" spans="1:6" x14ac:dyDescent="0.25">
      <c r="A2909" s="1" t="s">
        <v>7103</v>
      </c>
      <c r="B2909" s="1" t="s">
        <v>7092</v>
      </c>
      <c r="C2909" s="1">
        <v>1</v>
      </c>
      <c r="D2909" s="18" t="s">
        <v>7104</v>
      </c>
      <c r="E2909" s="19">
        <v>1.16E-135</v>
      </c>
      <c r="F2909" s="1" t="s">
        <v>7105</v>
      </c>
    </row>
    <row r="2910" spans="1:6" x14ac:dyDescent="0.25">
      <c r="A2910" s="1" t="s">
        <v>7106</v>
      </c>
      <c r="B2910" s="1" t="s">
        <v>6135</v>
      </c>
      <c r="C2910" s="1">
        <v>1</v>
      </c>
      <c r="D2910" s="18" t="s">
        <v>7107</v>
      </c>
      <c r="E2910" s="19">
        <v>5.3499999999999999E-5</v>
      </c>
      <c r="F2910" s="1" t="s">
        <v>7108</v>
      </c>
    </row>
    <row r="2911" spans="1:6" x14ac:dyDescent="0.25">
      <c r="A2911" s="1" t="s">
        <v>7109</v>
      </c>
      <c r="B2911" s="1" t="s">
        <v>6135</v>
      </c>
      <c r="C2911" s="1">
        <v>1</v>
      </c>
      <c r="D2911" s="18" t="s">
        <v>7110</v>
      </c>
      <c r="E2911" s="19">
        <v>4.13E-95</v>
      </c>
      <c r="F2911" s="1" t="s">
        <v>7111</v>
      </c>
    </row>
    <row r="2912" spans="1:6" x14ac:dyDescent="0.25">
      <c r="A2912" s="1" t="s">
        <v>7112</v>
      </c>
      <c r="B2912" s="1" t="s">
        <v>6291</v>
      </c>
      <c r="C2912" s="1">
        <v>1</v>
      </c>
      <c r="D2912" s="18" t="s">
        <v>7113</v>
      </c>
      <c r="E2912" s="19">
        <v>1.1E-16</v>
      </c>
      <c r="F2912" s="1" t="s">
        <v>7114</v>
      </c>
    </row>
    <row r="2913" spans="1:6" x14ac:dyDescent="0.25">
      <c r="A2913" s="1" t="s">
        <v>7115</v>
      </c>
      <c r="B2913" s="1" t="s">
        <v>6158</v>
      </c>
      <c r="C2913" s="1">
        <v>1</v>
      </c>
      <c r="D2913" s="18" t="s">
        <v>7116</v>
      </c>
      <c r="E2913" s="19">
        <v>1.66E-66</v>
      </c>
      <c r="F2913" s="1" t="s">
        <v>7117</v>
      </c>
    </row>
    <row r="2914" spans="1:6" x14ac:dyDescent="0.25">
      <c r="A2914" s="1" t="s">
        <v>401</v>
      </c>
      <c r="B2914" s="1" t="s">
        <v>6158</v>
      </c>
      <c r="C2914" s="1">
        <v>1</v>
      </c>
      <c r="D2914" s="18" t="s">
        <v>402</v>
      </c>
      <c r="E2914" s="19">
        <v>9.0899999999999998E-16</v>
      </c>
      <c r="F2914" s="1" t="s">
        <v>403</v>
      </c>
    </row>
    <row r="2915" spans="1:6" x14ac:dyDescent="0.25">
      <c r="A2915" s="1" t="s">
        <v>7118</v>
      </c>
      <c r="B2915" s="1" t="s">
        <v>6135</v>
      </c>
      <c r="C2915" s="1">
        <v>1</v>
      </c>
      <c r="D2915" s="18" t="s">
        <v>7119</v>
      </c>
      <c r="E2915" s="19">
        <v>1.4000000000000001E-20</v>
      </c>
      <c r="F2915" s="1" t="s">
        <v>7120</v>
      </c>
    </row>
    <row r="2916" spans="1:6" x14ac:dyDescent="0.25">
      <c r="A2916" s="1" t="s">
        <v>7121</v>
      </c>
      <c r="B2916" s="1" t="s">
        <v>6135</v>
      </c>
      <c r="C2916" s="1">
        <v>1</v>
      </c>
      <c r="D2916" s="18" t="s">
        <v>7122</v>
      </c>
      <c r="E2916" s="19">
        <v>7.1799999999999999E-98</v>
      </c>
      <c r="F2916" s="1" t="s">
        <v>7123</v>
      </c>
    </row>
    <row r="2917" spans="1:6" x14ac:dyDescent="0.25">
      <c r="A2917" s="1" t="s">
        <v>1846</v>
      </c>
      <c r="B2917" s="1" t="s">
        <v>6135</v>
      </c>
      <c r="C2917" s="1">
        <v>1</v>
      </c>
      <c r="D2917" s="18" t="s">
        <v>1847</v>
      </c>
      <c r="E2917" s="19">
        <v>7.6500000000000007E-9</v>
      </c>
      <c r="F2917" s="1" t="s">
        <v>1848</v>
      </c>
    </row>
    <row r="2918" spans="1:6" x14ac:dyDescent="0.25">
      <c r="A2918" s="1" t="s">
        <v>7124</v>
      </c>
      <c r="B2918" s="1" t="s">
        <v>6135</v>
      </c>
      <c r="C2918" s="1">
        <v>1</v>
      </c>
      <c r="D2918" s="18" t="s">
        <v>207</v>
      </c>
      <c r="E2918" s="18" t="s">
        <v>207</v>
      </c>
      <c r="F2918" s="1" t="s">
        <v>207</v>
      </c>
    </row>
    <row r="2919" spans="1:6" x14ac:dyDescent="0.25">
      <c r="A2919" s="1" t="s">
        <v>7125</v>
      </c>
      <c r="B2919" s="1" t="s">
        <v>6135</v>
      </c>
      <c r="C2919" s="1">
        <v>1</v>
      </c>
      <c r="D2919" s="18" t="s">
        <v>7126</v>
      </c>
      <c r="E2919" s="19">
        <v>4.8099999999999998E-63</v>
      </c>
      <c r="F2919" s="1" t="s">
        <v>7127</v>
      </c>
    </row>
    <row r="2920" spans="1:6" x14ac:dyDescent="0.25">
      <c r="A2920" s="1" t="s">
        <v>7128</v>
      </c>
      <c r="B2920" s="1" t="s">
        <v>6135</v>
      </c>
      <c r="C2920" s="1">
        <v>1</v>
      </c>
      <c r="D2920" s="18" t="s">
        <v>7129</v>
      </c>
      <c r="E2920" s="18">
        <v>0</v>
      </c>
      <c r="F2920" s="1" t="s">
        <v>7130</v>
      </c>
    </row>
    <row r="2921" spans="1:6" x14ac:dyDescent="0.25">
      <c r="A2921" s="1" t="s">
        <v>7131</v>
      </c>
      <c r="B2921" s="1" t="s">
        <v>6135</v>
      </c>
      <c r="C2921" s="1">
        <v>1</v>
      </c>
      <c r="D2921" s="18" t="s">
        <v>7132</v>
      </c>
      <c r="E2921" s="19">
        <v>4.0800000000000003E-110</v>
      </c>
      <c r="F2921" s="1" t="s">
        <v>7133</v>
      </c>
    </row>
    <row r="2922" spans="1:6" x14ac:dyDescent="0.25">
      <c r="A2922" s="1" t="s">
        <v>7134</v>
      </c>
      <c r="B2922" s="1" t="s">
        <v>6158</v>
      </c>
      <c r="C2922" s="1">
        <v>1</v>
      </c>
      <c r="D2922" s="18" t="s">
        <v>7135</v>
      </c>
      <c r="E2922" s="18">
        <v>0.17</v>
      </c>
      <c r="F2922" s="1" t="s">
        <v>7136</v>
      </c>
    </row>
    <row r="2923" spans="1:6" x14ac:dyDescent="0.25">
      <c r="A2923" s="1" t="s">
        <v>7137</v>
      </c>
      <c r="B2923" s="1" t="s">
        <v>7138</v>
      </c>
      <c r="C2923" s="1">
        <v>1</v>
      </c>
      <c r="D2923" s="18" t="s">
        <v>7139</v>
      </c>
      <c r="E2923" s="18">
        <v>0</v>
      </c>
      <c r="F2923" s="1" t="s">
        <v>7140</v>
      </c>
    </row>
    <row r="2924" spans="1:6" x14ac:dyDescent="0.25">
      <c r="A2924" s="1" t="s">
        <v>7141</v>
      </c>
      <c r="B2924" s="1" t="s">
        <v>6135</v>
      </c>
      <c r="C2924" s="1">
        <v>1</v>
      </c>
      <c r="D2924" s="18" t="s">
        <v>7142</v>
      </c>
      <c r="E2924" s="19">
        <v>3.2000000000000002E-100</v>
      </c>
      <c r="F2924" s="1" t="s">
        <v>7143</v>
      </c>
    </row>
    <row r="2925" spans="1:6" x14ac:dyDescent="0.25">
      <c r="A2925" s="1" t="s">
        <v>7144</v>
      </c>
      <c r="B2925" s="1" t="s">
        <v>6135</v>
      </c>
      <c r="C2925" s="1">
        <v>1</v>
      </c>
      <c r="D2925" s="18" t="s">
        <v>7145</v>
      </c>
      <c r="E2925" s="19">
        <v>3.1399999999999997E-70</v>
      </c>
      <c r="F2925" s="1" t="s">
        <v>7146</v>
      </c>
    </row>
    <row r="2926" spans="1:6" x14ac:dyDescent="0.25">
      <c r="A2926" s="1" t="s">
        <v>2170</v>
      </c>
      <c r="B2926" s="1" t="s">
        <v>6135</v>
      </c>
      <c r="C2926" s="1">
        <v>1</v>
      </c>
      <c r="D2926" s="18" t="s">
        <v>2171</v>
      </c>
      <c r="E2926" s="18">
        <v>0</v>
      </c>
      <c r="F2926" s="1" t="s">
        <v>2172</v>
      </c>
    </row>
    <row r="2927" spans="1:6" x14ac:dyDescent="0.25">
      <c r="A2927" s="1" t="s">
        <v>7147</v>
      </c>
      <c r="B2927" s="1" t="s">
        <v>6135</v>
      </c>
      <c r="C2927" s="1">
        <v>1</v>
      </c>
      <c r="D2927" s="18" t="s">
        <v>7148</v>
      </c>
      <c r="E2927" s="19">
        <v>3.4700000000000001E-136</v>
      </c>
      <c r="F2927" s="1" t="s">
        <v>7149</v>
      </c>
    </row>
    <row r="2928" spans="1:6" x14ac:dyDescent="0.25">
      <c r="A2928" s="1" t="s">
        <v>7150</v>
      </c>
      <c r="B2928" s="1" t="s">
        <v>6135</v>
      </c>
      <c r="C2928" s="1">
        <v>1</v>
      </c>
      <c r="D2928" s="18" t="s">
        <v>7151</v>
      </c>
      <c r="E2928" s="19">
        <v>5.5799999999999999E-95</v>
      </c>
      <c r="F2928" s="1" t="s">
        <v>7152</v>
      </c>
    </row>
    <row r="2929" spans="1:6" x14ac:dyDescent="0.25">
      <c r="A2929" s="1" t="s">
        <v>7153</v>
      </c>
      <c r="B2929" s="1" t="s">
        <v>6135</v>
      </c>
      <c r="C2929" s="1">
        <v>1</v>
      </c>
      <c r="D2929" s="18" t="s">
        <v>7154</v>
      </c>
      <c r="E2929" s="19">
        <v>1.01E-18</v>
      </c>
      <c r="F2929" s="1" t="s">
        <v>7155</v>
      </c>
    </row>
    <row r="2930" spans="1:6" x14ac:dyDescent="0.25">
      <c r="A2930" s="1" t="s">
        <v>7156</v>
      </c>
      <c r="B2930" s="1" t="s">
        <v>6135</v>
      </c>
      <c r="C2930" s="1">
        <v>1</v>
      </c>
      <c r="D2930" s="18" t="s">
        <v>207</v>
      </c>
      <c r="E2930" s="18" t="s">
        <v>207</v>
      </c>
      <c r="F2930" s="1" t="s">
        <v>207</v>
      </c>
    </row>
    <row r="2931" spans="1:6" x14ac:dyDescent="0.25">
      <c r="A2931" s="1" t="s">
        <v>7157</v>
      </c>
      <c r="B2931" s="1" t="s">
        <v>6291</v>
      </c>
      <c r="C2931" s="1">
        <v>1</v>
      </c>
      <c r="D2931" s="18" t="s">
        <v>7158</v>
      </c>
      <c r="E2931" s="19">
        <v>1.94E-113</v>
      </c>
      <c r="F2931" s="1" t="s">
        <v>7159</v>
      </c>
    </row>
    <row r="2932" spans="1:6" x14ac:dyDescent="0.25">
      <c r="A2932" s="1" t="s">
        <v>7160</v>
      </c>
      <c r="B2932" s="1" t="s">
        <v>6135</v>
      </c>
      <c r="C2932" s="1">
        <v>1</v>
      </c>
      <c r="D2932" s="18" t="s">
        <v>7161</v>
      </c>
      <c r="E2932" s="18">
        <v>4.0000000000000001E-3</v>
      </c>
      <c r="F2932" s="1" t="s">
        <v>5755</v>
      </c>
    </row>
    <row r="2933" spans="1:6" x14ac:dyDescent="0.25">
      <c r="A2933" s="1" t="s">
        <v>7162</v>
      </c>
      <c r="B2933" s="1" t="s">
        <v>6135</v>
      </c>
      <c r="C2933" s="1">
        <v>1</v>
      </c>
      <c r="D2933" s="18" t="s">
        <v>7163</v>
      </c>
      <c r="E2933" s="19">
        <v>1.7200000000000001E-64</v>
      </c>
      <c r="F2933" s="1" t="s">
        <v>7164</v>
      </c>
    </row>
    <row r="2934" spans="1:6" x14ac:dyDescent="0.25">
      <c r="A2934" s="1" t="s">
        <v>7165</v>
      </c>
      <c r="B2934" s="1" t="s">
        <v>6135</v>
      </c>
      <c r="C2934" s="1">
        <v>1</v>
      </c>
      <c r="D2934" s="18" t="s">
        <v>7166</v>
      </c>
      <c r="E2934" s="19">
        <v>4.2199999999999996E-102</v>
      </c>
      <c r="F2934" s="1" t="s">
        <v>7167</v>
      </c>
    </row>
    <row r="2935" spans="1:6" x14ac:dyDescent="0.25">
      <c r="A2935" s="1" t="s">
        <v>7168</v>
      </c>
      <c r="B2935" s="1" t="s">
        <v>6135</v>
      </c>
      <c r="C2935" s="1">
        <v>1</v>
      </c>
      <c r="D2935" s="18" t="s">
        <v>207</v>
      </c>
      <c r="E2935" s="18" t="s">
        <v>207</v>
      </c>
      <c r="F2935" s="1" t="s">
        <v>207</v>
      </c>
    </row>
    <row r="2936" spans="1:6" x14ac:dyDescent="0.25">
      <c r="A2936" s="1" t="s">
        <v>7169</v>
      </c>
      <c r="B2936" s="1" t="s">
        <v>6135</v>
      </c>
      <c r="C2936" s="1">
        <v>1</v>
      </c>
      <c r="D2936" s="18" t="s">
        <v>7170</v>
      </c>
      <c r="E2936" s="18">
        <v>0.4</v>
      </c>
      <c r="F2936" s="1" t="s">
        <v>1264</v>
      </c>
    </row>
    <row r="2937" spans="1:6" x14ac:dyDescent="0.25">
      <c r="A2937" s="1" t="s">
        <v>7171</v>
      </c>
      <c r="B2937" s="1" t="s">
        <v>6135</v>
      </c>
      <c r="C2937" s="1">
        <v>1</v>
      </c>
      <c r="D2937" s="18" t="s">
        <v>7172</v>
      </c>
      <c r="E2937" s="19">
        <v>2.4300000000000001E-43</v>
      </c>
      <c r="F2937" s="1" t="s">
        <v>7173</v>
      </c>
    </row>
    <row r="2938" spans="1:6" x14ac:dyDescent="0.25">
      <c r="A2938" s="1" t="s">
        <v>7174</v>
      </c>
      <c r="B2938" s="1" t="s">
        <v>6135</v>
      </c>
      <c r="C2938" s="1">
        <v>1</v>
      </c>
      <c r="D2938" s="18" t="s">
        <v>7175</v>
      </c>
      <c r="E2938" s="19">
        <v>1.1999999999999999E-109</v>
      </c>
      <c r="F2938" s="1" t="s">
        <v>5927</v>
      </c>
    </row>
    <row r="2939" spans="1:6" x14ac:dyDescent="0.25">
      <c r="A2939" s="1" t="s">
        <v>7176</v>
      </c>
      <c r="B2939" s="1" t="s">
        <v>6135</v>
      </c>
      <c r="C2939" s="1">
        <v>1</v>
      </c>
      <c r="D2939" s="18" t="s">
        <v>7177</v>
      </c>
      <c r="E2939" s="19">
        <v>1.23E-26</v>
      </c>
      <c r="F2939" s="1" t="s">
        <v>7178</v>
      </c>
    </row>
    <row r="2940" spans="1:6" x14ac:dyDescent="0.25">
      <c r="A2940" s="1" t="s">
        <v>7179</v>
      </c>
      <c r="B2940" s="1" t="s">
        <v>6135</v>
      </c>
      <c r="C2940" s="1">
        <v>1</v>
      </c>
      <c r="D2940" s="18" t="s">
        <v>7180</v>
      </c>
      <c r="E2940" s="19">
        <v>3.8200000000000003E-86</v>
      </c>
      <c r="F2940" s="1" t="s">
        <v>7181</v>
      </c>
    </row>
    <row r="2941" spans="1:6" x14ac:dyDescent="0.25">
      <c r="A2941" s="1" t="s">
        <v>7182</v>
      </c>
      <c r="B2941" s="1" t="s">
        <v>6158</v>
      </c>
      <c r="C2941" s="1">
        <v>1</v>
      </c>
      <c r="D2941" s="18" t="s">
        <v>7183</v>
      </c>
      <c r="E2941" s="19">
        <v>3.6300000000000003E-39</v>
      </c>
      <c r="F2941" s="1" t="s">
        <v>7184</v>
      </c>
    </row>
    <row r="2942" spans="1:6" x14ac:dyDescent="0.25">
      <c r="A2942" s="1" t="s">
        <v>7185</v>
      </c>
      <c r="B2942" s="1" t="s">
        <v>6135</v>
      </c>
      <c r="C2942" s="1">
        <v>1</v>
      </c>
      <c r="D2942" s="18" t="s">
        <v>7186</v>
      </c>
      <c r="E2942" s="18">
        <v>0</v>
      </c>
      <c r="F2942" s="1" t="s">
        <v>7187</v>
      </c>
    </row>
    <row r="2943" spans="1:6" x14ac:dyDescent="0.25">
      <c r="A2943" s="1" t="s">
        <v>7188</v>
      </c>
      <c r="B2943" s="1" t="s">
        <v>6135</v>
      </c>
      <c r="C2943" s="1">
        <v>1</v>
      </c>
      <c r="D2943" s="18" t="s">
        <v>7189</v>
      </c>
      <c r="E2943" s="19">
        <v>2.7500000000000001E-105</v>
      </c>
      <c r="F2943" s="1" t="s">
        <v>7190</v>
      </c>
    </row>
    <row r="2944" spans="1:6" x14ac:dyDescent="0.25">
      <c r="A2944" s="1" t="s">
        <v>7191</v>
      </c>
      <c r="B2944" s="1" t="s">
        <v>6135</v>
      </c>
      <c r="C2944" s="1">
        <v>1</v>
      </c>
      <c r="D2944" s="18" t="s">
        <v>7192</v>
      </c>
      <c r="E2944" s="19">
        <v>9.2300000000000006E-47</v>
      </c>
      <c r="F2944" s="1" t="s">
        <v>7193</v>
      </c>
    </row>
    <row r="2945" spans="1:6" x14ac:dyDescent="0.25">
      <c r="A2945" s="1" t="s">
        <v>7194</v>
      </c>
      <c r="B2945" s="1" t="s">
        <v>6135</v>
      </c>
      <c r="C2945" s="1">
        <v>1</v>
      </c>
      <c r="D2945" s="18" t="s">
        <v>7195</v>
      </c>
      <c r="E2945" s="19">
        <v>7.8399999999999996E-58</v>
      </c>
      <c r="F2945" s="1" t="s">
        <v>7196</v>
      </c>
    </row>
    <row r="2946" spans="1:6" x14ac:dyDescent="0.25">
      <c r="A2946" s="1" t="s">
        <v>7197</v>
      </c>
      <c r="B2946" s="1" t="s">
        <v>6135</v>
      </c>
      <c r="C2946" s="1">
        <v>1</v>
      </c>
      <c r="D2946" s="18" t="s">
        <v>7198</v>
      </c>
      <c r="E2946" s="19">
        <v>8.3800000000000005E-54</v>
      </c>
      <c r="F2946" s="1" t="s">
        <v>7199</v>
      </c>
    </row>
    <row r="2947" spans="1:6" x14ac:dyDescent="0.25">
      <c r="A2947" s="1" t="s">
        <v>7200</v>
      </c>
      <c r="B2947" s="1" t="s">
        <v>6135</v>
      </c>
      <c r="C2947" s="1">
        <v>1</v>
      </c>
      <c r="D2947" s="18" t="s">
        <v>207</v>
      </c>
      <c r="E2947" s="18" t="s">
        <v>207</v>
      </c>
      <c r="F2947" s="1" t="s">
        <v>207</v>
      </c>
    </row>
    <row r="2948" spans="1:6" x14ac:dyDescent="0.25">
      <c r="A2948" s="1" t="s">
        <v>7201</v>
      </c>
      <c r="B2948" s="1" t="s">
        <v>6158</v>
      </c>
      <c r="C2948" s="1">
        <v>1</v>
      </c>
      <c r="D2948" s="18" t="s">
        <v>7202</v>
      </c>
      <c r="E2948" s="19">
        <v>7.2999999999999995E-35</v>
      </c>
      <c r="F2948" s="1" t="s">
        <v>1299</v>
      </c>
    </row>
    <row r="2949" spans="1:6" x14ac:dyDescent="0.25">
      <c r="A2949" s="1" t="s">
        <v>7203</v>
      </c>
      <c r="B2949" s="1" t="s">
        <v>6135</v>
      </c>
      <c r="C2949" s="1">
        <v>1</v>
      </c>
      <c r="D2949" s="18" t="s">
        <v>7204</v>
      </c>
      <c r="E2949" s="19">
        <v>2.1200000000000002E-112</v>
      </c>
      <c r="F2949" s="1" t="s">
        <v>7205</v>
      </c>
    </row>
    <row r="2950" spans="1:6" x14ac:dyDescent="0.25">
      <c r="A2950" s="1" t="s">
        <v>1880</v>
      </c>
      <c r="B2950" s="1" t="s">
        <v>6135</v>
      </c>
      <c r="C2950" s="1">
        <v>1</v>
      </c>
      <c r="D2950" s="18" t="s">
        <v>1882</v>
      </c>
      <c r="E2950" s="19">
        <v>1.24E-15</v>
      </c>
      <c r="F2950" s="1" t="s">
        <v>1883</v>
      </c>
    </row>
    <row r="2951" spans="1:6" x14ac:dyDescent="0.25">
      <c r="A2951" s="1" t="s">
        <v>1728</v>
      </c>
      <c r="B2951" s="1" t="s">
        <v>6135</v>
      </c>
      <c r="C2951" s="1">
        <v>1</v>
      </c>
      <c r="D2951" s="18" t="s">
        <v>1729</v>
      </c>
      <c r="E2951" s="19">
        <v>2.2899999999999999E-32</v>
      </c>
      <c r="F2951" s="1" t="s">
        <v>1730</v>
      </c>
    </row>
    <row r="2952" spans="1:6" x14ac:dyDescent="0.25">
      <c r="A2952" s="1" t="s">
        <v>7206</v>
      </c>
      <c r="B2952" s="1" t="s">
        <v>6135</v>
      </c>
      <c r="C2952" s="1">
        <v>1</v>
      </c>
      <c r="D2952" s="18" t="s">
        <v>7207</v>
      </c>
      <c r="E2952" s="18">
        <v>0</v>
      </c>
      <c r="F2952" s="1" t="s">
        <v>7208</v>
      </c>
    </row>
    <row r="2953" spans="1:6" x14ac:dyDescent="0.25">
      <c r="A2953" s="1" t="s">
        <v>7209</v>
      </c>
      <c r="B2953" s="1" t="s">
        <v>6135</v>
      </c>
      <c r="C2953" s="1">
        <v>1</v>
      </c>
      <c r="D2953" s="18" t="s">
        <v>7210</v>
      </c>
      <c r="E2953" s="19">
        <v>3.2600000000000003E-33</v>
      </c>
      <c r="F2953" s="1" t="s">
        <v>7211</v>
      </c>
    </row>
    <row r="2954" spans="1:6" x14ac:dyDescent="0.25">
      <c r="A2954" s="1" t="s">
        <v>7212</v>
      </c>
      <c r="B2954" s="1" t="s">
        <v>7213</v>
      </c>
      <c r="C2954" s="1">
        <v>1</v>
      </c>
      <c r="D2954" s="18" t="s">
        <v>7214</v>
      </c>
      <c r="E2954" s="19">
        <v>8.3500000000000005E-57</v>
      </c>
      <c r="F2954" s="1" t="s">
        <v>7215</v>
      </c>
    </row>
    <row r="2955" spans="1:6" x14ac:dyDescent="0.25">
      <c r="A2955" s="1" t="s">
        <v>7216</v>
      </c>
      <c r="B2955" s="1" t="s">
        <v>6135</v>
      </c>
      <c r="C2955" s="1">
        <v>1</v>
      </c>
      <c r="D2955" s="18" t="s">
        <v>7217</v>
      </c>
      <c r="E2955" s="18">
        <v>0</v>
      </c>
      <c r="F2955" s="1" t="s">
        <v>7218</v>
      </c>
    </row>
    <row r="2956" spans="1:6" x14ac:dyDescent="0.25">
      <c r="A2956" s="1" t="s">
        <v>7219</v>
      </c>
      <c r="B2956" s="1" t="s">
        <v>6135</v>
      </c>
      <c r="C2956" s="1">
        <v>1</v>
      </c>
      <c r="D2956" s="18" t="s">
        <v>7220</v>
      </c>
      <c r="E2956" s="19">
        <v>3.9500000000000003E-6</v>
      </c>
      <c r="F2956" s="1" t="s">
        <v>7221</v>
      </c>
    </row>
    <row r="2957" spans="1:6" x14ac:dyDescent="0.25">
      <c r="A2957" s="1" t="s">
        <v>7222</v>
      </c>
      <c r="B2957" s="1" t="s">
        <v>6265</v>
      </c>
      <c r="C2957" s="1">
        <v>1</v>
      </c>
      <c r="D2957" s="18" t="s">
        <v>7223</v>
      </c>
      <c r="E2957" s="18">
        <v>0.51</v>
      </c>
      <c r="F2957" s="1" t="s">
        <v>7224</v>
      </c>
    </row>
    <row r="2958" spans="1:6" x14ac:dyDescent="0.25">
      <c r="A2958" s="1" t="s">
        <v>7225</v>
      </c>
      <c r="B2958" s="1" t="s">
        <v>6135</v>
      </c>
      <c r="C2958" s="1">
        <v>1</v>
      </c>
      <c r="D2958" s="18" t="s">
        <v>7226</v>
      </c>
      <c r="E2958" s="18">
        <v>0</v>
      </c>
      <c r="F2958" s="1" t="s">
        <v>2125</v>
      </c>
    </row>
    <row r="2959" spans="1:6" x14ac:dyDescent="0.25">
      <c r="A2959" s="1" t="s">
        <v>7227</v>
      </c>
      <c r="B2959" s="1" t="s">
        <v>6135</v>
      </c>
      <c r="C2959" s="1">
        <v>1</v>
      </c>
      <c r="D2959" s="18" t="s">
        <v>7228</v>
      </c>
      <c r="E2959" s="18">
        <v>0</v>
      </c>
      <c r="F2959" s="1" t="s">
        <v>7229</v>
      </c>
    </row>
    <row r="2960" spans="1:6" x14ac:dyDescent="0.25">
      <c r="A2960" s="1" t="s">
        <v>7230</v>
      </c>
      <c r="B2960" s="1" t="s">
        <v>6142</v>
      </c>
      <c r="C2960" s="1">
        <v>1</v>
      </c>
      <c r="D2960" s="18" t="s">
        <v>7231</v>
      </c>
      <c r="E2960" s="19">
        <v>5.2999999999999997E-44</v>
      </c>
      <c r="F2960" s="1" t="s">
        <v>7232</v>
      </c>
    </row>
    <row r="2961" spans="1:6" x14ac:dyDescent="0.25">
      <c r="A2961" s="1" t="s">
        <v>7233</v>
      </c>
      <c r="B2961" s="1" t="s">
        <v>6135</v>
      </c>
      <c r="C2961" s="1">
        <v>1</v>
      </c>
      <c r="D2961" s="18" t="s">
        <v>7234</v>
      </c>
      <c r="E2961" s="18">
        <v>0</v>
      </c>
      <c r="F2961" s="1" t="s">
        <v>7235</v>
      </c>
    </row>
    <row r="2962" spans="1:6" x14ac:dyDescent="0.25">
      <c r="A2962" s="1" t="s">
        <v>7236</v>
      </c>
      <c r="B2962" s="1" t="s">
        <v>6757</v>
      </c>
      <c r="C2962" s="1">
        <v>1</v>
      </c>
      <c r="D2962" s="18" t="s">
        <v>7237</v>
      </c>
      <c r="E2962" s="19">
        <v>8.2300000000000004E-47</v>
      </c>
      <c r="F2962" s="1" t="s">
        <v>7238</v>
      </c>
    </row>
    <row r="2963" spans="1:6" x14ac:dyDescent="0.25">
      <c r="A2963" s="1" t="s">
        <v>7239</v>
      </c>
      <c r="B2963" s="1" t="s">
        <v>6135</v>
      </c>
      <c r="C2963" s="1">
        <v>1</v>
      </c>
      <c r="D2963" s="18" t="s">
        <v>207</v>
      </c>
      <c r="E2963" s="18" t="s">
        <v>207</v>
      </c>
      <c r="F2963" s="1" t="s">
        <v>207</v>
      </c>
    </row>
    <row r="2964" spans="1:6" x14ac:dyDescent="0.25">
      <c r="A2964" s="1" t="s">
        <v>7240</v>
      </c>
      <c r="B2964" s="1" t="s">
        <v>6291</v>
      </c>
      <c r="C2964" s="1">
        <v>1</v>
      </c>
      <c r="D2964" s="18" t="s">
        <v>7241</v>
      </c>
      <c r="E2964" s="19">
        <v>1.84E-56</v>
      </c>
      <c r="F2964" s="1" t="s">
        <v>7242</v>
      </c>
    </row>
    <row r="2965" spans="1:6" x14ac:dyDescent="0.25">
      <c r="A2965" s="1" t="s">
        <v>7243</v>
      </c>
      <c r="B2965" s="1" t="s">
        <v>6135</v>
      </c>
      <c r="C2965" s="1">
        <v>1</v>
      </c>
      <c r="D2965" s="18" t="s">
        <v>2301</v>
      </c>
      <c r="E2965" s="19">
        <v>2.65E-135</v>
      </c>
      <c r="F2965" s="1" t="s">
        <v>2302</v>
      </c>
    </row>
    <row r="2966" spans="1:6" x14ac:dyDescent="0.25">
      <c r="A2966" s="1" t="s">
        <v>7244</v>
      </c>
      <c r="B2966" s="1" t="s">
        <v>6135</v>
      </c>
      <c r="C2966" s="1">
        <v>1</v>
      </c>
      <c r="D2966" s="18" t="s">
        <v>7245</v>
      </c>
      <c r="E2966" s="19">
        <v>1.23E-143</v>
      </c>
      <c r="F2966" s="1" t="s">
        <v>7246</v>
      </c>
    </row>
    <row r="2967" spans="1:6" x14ac:dyDescent="0.25">
      <c r="A2967" s="1" t="s">
        <v>7247</v>
      </c>
      <c r="B2967" s="1" t="s">
        <v>6135</v>
      </c>
      <c r="C2967" s="1">
        <v>1</v>
      </c>
      <c r="D2967" s="18" t="s">
        <v>7248</v>
      </c>
      <c r="E2967" s="19">
        <v>5.5999999999999998E-122</v>
      </c>
      <c r="F2967" s="1" t="s">
        <v>7249</v>
      </c>
    </row>
    <row r="2968" spans="1:6" x14ac:dyDescent="0.25">
      <c r="A2968" s="1" t="s">
        <v>7250</v>
      </c>
      <c r="B2968" s="1" t="s">
        <v>6135</v>
      </c>
      <c r="C2968" s="1">
        <v>1</v>
      </c>
      <c r="D2968" s="18" t="s">
        <v>7251</v>
      </c>
      <c r="E2968" s="19">
        <v>2.6699999999999999E-80</v>
      </c>
      <c r="F2968" s="1" t="s">
        <v>7252</v>
      </c>
    </row>
    <row r="2969" spans="1:6" x14ac:dyDescent="0.25">
      <c r="A2969" s="1" t="s">
        <v>7253</v>
      </c>
      <c r="B2969" s="1" t="s">
        <v>6135</v>
      </c>
      <c r="C2969" s="1">
        <v>1</v>
      </c>
      <c r="D2969" s="18" t="s">
        <v>7254</v>
      </c>
      <c r="E2969" s="19">
        <v>8.7600000000000004E-8</v>
      </c>
      <c r="F2969" s="1" t="s">
        <v>2275</v>
      </c>
    </row>
    <row r="2970" spans="1:6" x14ac:dyDescent="0.25">
      <c r="A2970" s="1" t="s">
        <v>7255</v>
      </c>
      <c r="B2970" s="1" t="s">
        <v>6135</v>
      </c>
      <c r="C2970" s="1">
        <v>1</v>
      </c>
      <c r="D2970" s="18" t="s">
        <v>7256</v>
      </c>
      <c r="E2970" s="19">
        <v>2.7400000000000001E-88</v>
      </c>
      <c r="F2970" s="1" t="s">
        <v>7257</v>
      </c>
    </row>
    <row r="2971" spans="1:6" x14ac:dyDescent="0.25">
      <c r="A2971" s="1" t="s">
        <v>7258</v>
      </c>
      <c r="B2971" s="1" t="s">
        <v>6135</v>
      </c>
      <c r="C2971" s="1">
        <v>1</v>
      </c>
      <c r="D2971" s="18" t="s">
        <v>7259</v>
      </c>
      <c r="E2971" s="19">
        <v>3.4399999999999999E-133</v>
      </c>
      <c r="F2971" s="1" t="s">
        <v>7260</v>
      </c>
    </row>
    <row r="2972" spans="1:6" x14ac:dyDescent="0.25">
      <c r="A2972" s="1" t="s">
        <v>7261</v>
      </c>
      <c r="B2972" s="1" t="s">
        <v>6135</v>
      </c>
      <c r="C2972" s="1">
        <v>1</v>
      </c>
      <c r="D2972" s="18" t="s">
        <v>7262</v>
      </c>
      <c r="E2972" s="18">
        <v>0</v>
      </c>
      <c r="F2972" s="1" t="s">
        <v>7263</v>
      </c>
    </row>
    <row r="2973" spans="1:6" x14ac:dyDescent="0.25">
      <c r="A2973" s="1" t="s">
        <v>7264</v>
      </c>
      <c r="B2973" s="1" t="s">
        <v>6135</v>
      </c>
      <c r="C2973" s="1">
        <v>1</v>
      </c>
      <c r="D2973" s="18" t="s">
        <v>7265</v>
      </c>
      <c r="E2973" s="19">
        <v>9.4100000000000001E-165</v>
      </c>
      <c r="F2973" s="1" t="s">
        <v>7266</v>
      </c>
    </row>
    <row r="2974" spans="1:6" x14ac:dyDescent="0.25">
      <c r="A2974" s="1" t="s">
        <v>7267</v>
      </c>
      <c r="B2974" s="1" t="s">
        <v>6158</v>
      </c>
      <c r="C2974" s="1">
        <v>1</v>
      </c>
      <c r="D2974" s="18" t="s">
        <v>7268</v>
      </c>
      <c r="E2974" s="19">
        <v>1.9600000000000001E-43</v>
      </c>
      <c r="F2974" s="1" t="s">
        <v>7269</v>
      </c>
    </row>
    <row r="2975" spans="1:6" x14ac:dyDescent="0.25">
      <c r="A2975" s="1" t="s">
        <v>7270</v>
      </c>
      <c r="B2975" s="1" t="s">
        <v>6135</v>
      </c>
      <c r="C2975" s="1">
        <v>1</v>
      </c>
      <c r="D2975" s="18" t="s">
        <v>207</v>
      </c>
      <c r="E2975" s="18" t="s">
        <v>207</v>
      </c>
      <c r="F2975" s="1" t="s">
        <v>207</v>
      </c>
    </row>
    <row r="2976" spans="1:6" x14ac:dyDescent="0.25">
      <c r="A2976" s="1" t="s">
        <v>1269</v>
      </c>
      <c r="B2976" s="1" t="s">
        <v>6135</v>
      </c>
      <c r="C2976" s="1">
        <v>1</v>
      </c>
      <c r="D2976" s="18" t="s">
        <v>1270</v>
      </c>
      <c r="E2976" s="19">
        <v>1.4500000000000001E-35</v>
      </c>
      <c r="F2976" s="1" t="s">
        <v>1271</v>
      </c>
    </row>
    <row r="2977" spans="1:6" x14ac:dyDescent="0.25">
      <c r="A2977" s="1" t="s">
        <v>7271</v>
      </c>
      <c r="B2977" s="1" t="s">
        <v>6135</v>
      </c>
      <c r="C2977" s="1">
        <v>1</v>
      </c>
      <c r="D2977" s="18" t="s">
        <v>7272</v>
      </c>
      <c r="E2977" s="18">
        <v>2.2000000000000002</v>
      </c>
      <c r="F2977" s="1" t="s">
        <v>2302</v>
      </c>
    </row>
    <row r="2978" spans="1:6" x14ac:dyDescent="0.25">
      <c r="A2978" s="1" t="s">
        <v>7273</v>
      </c>
      <c r="B2978" s="1" t="s">
        <v>6135</v>
      </c>
      <c r="C2978" s="1">
        <v>1</v>
      </c>
      <c r="D2978" s="18" t="s">
        <v>7274</v>
      </c>
      <c r="E2978" s="19">
        <v>1.11E-147</v>
      </c>
      <c r="F2978" s="1" t="s">
        <v>7275</v>
      </c>
    </row>
    <row r="2979" spans="1:6" x14ac:dyDescent="0.25">
      <c r="A2979" s="1" t="s">
        <v>7276</v>
      </c>
      <c r="B2979" s="1" t="s">
        <v>6135</v>
      </c>
      <c r="C2979" s="1">
        <v>1</v>
      </c>
      <c r="D2979" s="18" t="s">
        <v>7277</v>
      </c>
      <c r="E2979" s="19">
        <v>2.74E-169</v>
      </c>
      <c r="F2979" s="1" t="s">
        <v>7278</v>
      </c>
    </row>
    <row r="2980" spans="1:6" x14ac:dyDescent="0.25">
      <c r="A2980" s="1" t="s">
        <v>7279</v>
      </c>
      <c r="B2980" s="1" t="s">
        <v>6135</v>
      </c>
      <c r="C2980" s="1">
        <v>1</v>
      </c>
      <c r="D2980" s="18" t="s">
        <v>7280</v>
      </c>
      <c r="E2980" s="18">
        <v>0</v>
      </c>
      <c r="F2980" s="1" t="s">
        <v>7281</v>
      </c>
    </row>
    <row r="2981" spans="1:6" x14ac:dyDescent="0.25">
      <c r="A2981" s="1" t="s">
        <v>1635</v>
      </c>
      <c r="B2981" s="1" t="s">
        <v>6135</v>
      </c>
      <c r="C2981" s="1">
        <v>1</v>
      </c>
      <c r="D2981" s="18" t="s">
        <v>1636</v>
      </c>
      <c r="E2981" s="18">
        <v>0</v>
      </c>
      <c r="F2981" s="1" t="s">
        <v>1637</v>
      </c>
    </row>
    <row r="2982" spans="1:6" x14ac:dyDescent="0.25">
      <c r="A2982" s="1" t="s">
        <v>7282</v>
      </c>
      <c r="B2982" s="1" t="s">
        <v>6158</v>
      </c>
      <c r="C2982" s="1">
        <v>1</v>
      </c>
      <c r="D2982" s="18" t="s">
        <v>7283</v>
      </c>
      <c r="E2982" s="19">
        <v>6.9100000000000002E-74</v>
      </c>
      <c r="F2982" s="1" t="s">
        <v>7284</v>
      </c>
    </row>
    <row r="2983" spans="1:6" x14ac:dyDescent="0.25">
      <c r="A2983" s="1" t="s">
        <v>7285</v>
      </c>
      <c r="B2983" s="1" t="s">
        <v>6135</v>
      </c>
      <c r="C2983" s="1">
        <v>1</v>
      </c>
      <c r="D2983" s="18" t="s">
        <v>7286</v>
      </c>
      <c r="E2983" s="19">
        <v>2.2700000000000001E-67</v>
      </c>
      <c r="F2983" s="1" t="s">
        <v>7287</v>
      </c>
    </row>
    <row r="2984" spans="1:6" x14ac:dyDescent="0.25">
      <c r="A2984" s="1" t="s">
        <v>2645</v>
      </c>
      <c r="B2984" s="1" t="s">
        <v>6135</v>
      </c>
      <c r="C2984" s="1">
        <v>1</v>
      </c>
      <c r="D2984" s="18" t="s">
        <v>2646</v>
      </c>
      <c r="E2984" s="19">
        <v>4.33E-32</v>
      </c>
      <c r="F2984" s="1" t="s">
        <v>2647</v>
      </c>
    </row>
    <row r="2985" spans="1:6" x14ac:dyDescent="0.25">
      <c r="A2985" s="1" t="s">
        <v>1590</v>
      </c>
      <c r="B2985" s="1" t="s">
        <v>6135</v>
      </c>
      <c r="C2985" s="1">
        <v>1</v>
      </c>
      <c r="D2985" s="18" t="s">
        <v>1591</v>
      </c>
      <c r="E2985" s="19">
        <v>9.3000000000000002E-164</v>
      </c>
      <c r="F2985" s="1" t="s">
        <v>1592</v>
      </c>
    </row>
    <row r="2986" spans="1:6" x14ac:dyDescent="0.25">
      <c r="A2986" s="1" t="s">
        <v>1578</v>
      </c>
      <c r="B2986" s="1" t="s">
        <v>6135</v>
      </c>
      <c r="C2986" s="1">
        <v>1</v>
      </c>
      <c r="D2986" s="18" t="s">
        <v>207</v>
      </c>
      <c r="E2986" s="18" t="s">
        <v>207</v>
      </c>
      <c r="F2986" s="1" t="s">
        <v>207</v>
      </c>
    </row>
    <row r="2987" spans="1:6" x14ac:dyDescent="0.25">
      <c r="A2987" s="1" t="s">
        <v>7288</v>
      </c>
      <c r="B2987" s="1" t="s">
        <v>6135</v>
      </c>
      <c r="C2987" s="1">
        <v>1</v>
      </c>
      <c r="D2987" s="18" t="s">
        <v>207</v>
      </c>
      <c r="E2987" s="18" t="s">
        <v>207</v>
      </c>
      <c r="F2987" s="1" t="s">
        <v>207</v>
      </c>
    </row>
    <row r="2988" spans="1:6" x14ac:dyDescent="0.25">
      <c r="A2988" s="1" t="s">
        <v>2648</v>
      </c>
      <c r="B2988" s="1" t="s">
        <v>6212</v>
      </c>
      <c r="C2988" s="1">
        <v>1</v>
      </c>
      <c r="D2988" s="18" t="s">
        <v>207</v>
      </c>
      <c r="E2988" s="18" t="s">
        <v>207</v>
      </c>
      <c r="F2988" s="1" t="s">
        <v>207</v>
      </c>
    </row>
    <row r="2989" spans="1:6" x14ac:dyDescent="0.25">
      <c r="A2989" s="1" t="s">
        <v>7289</v>
      </c>
      <c r="B2989" s="1" t="s">
        <v>6270</v>
      </c>
      <c r="C2989" s="1">
        <v>1</v>
      </c>
      <c r="D2989" s="18" t="s">
        <v>207</v>
      </c>
      <c r="E2989" s="18" t="s">
        <v>207</v>
      </c>
      <c r="F2989" s="1" t="s">
        <v>207</v>
      </c>
    </row>
    <row r="2990" spans="1:6" x14ac:dyDescent="0.25">
      <c r="A2990" s="1" t="s">
        <v>7290</v>
      </c>
      <c r="B2990" s="1" t="s">
        <v>6135</v>
      </c>
      <c r="C2990" s="1">
        <v>1</v>
      </c>
      <c r="D2990" s="18" t="s">
        <v>7291</v>
      </c>
      <c r="E2990" s="19">
        <v>9.1999999999999997E-119</v>
      </c>
      <c r="F2990" s="1" t="s">
        <v>7292</v>
      </c>
    </row>
    <row r="2991" spans="1:6" x14ac:dyDescent="0.25">
      <c r="A2991" s="1" t="s">
        <v>1770</v>
      </c>
      <c r="B2991" s="1" t="s">
        <v>6135</v>
      </c>
      <c r="C2991" s="1">
        <v>1</v>
      </c>
      <c r="D2991" s="18" t="s">
        <v>1771</v>
      </c>
      <c r="E2991" s="19">
        <v>1.6499999999999999E-19</v>
      </c>
      <c r="F2991" s="1" t="s">
        <v>1772</v>
      </c>
    </row>
    <row r="2992" spans="1:6" x14ac:dyDescent="0.25">
      <c r="A2992" s="1" t="s">
        <v>7293</v>
      </c>
      <c r="B2992" s="1" t="s">
        <v>6265</v>
      </c>
      <c r="C2992" s="1">
        <v>1</v>
      </c>
      <c r="D2992" s="18" t="s">
        <v>207</v>
      </c>
      <c r="E2992" s="18" t="s">
        <v>207</v>
      </c>
      <c r="F2992" s="1" t="s">
        <v>207</v>
      </c>
    </row>
    <row r="2993" spans="1:6" x14ac:dyDescent="0.25">
      <c r="A2993" s="1" t="s">
        <v>1903</v>
      </c>
      <c r="B2993" s="1" t="s">
        <v>6135</v>
      </c>
      <c r="C2993" s="1">
        <v>1</v>
      </c>
      <c r="D2993" s="18" t="s">
        <v>1904</v>
      </c>
      <c r="E2993" s="19">
        <v>3.0900000000000002E-10</v>
      </c>
      <c r="F2993" s="1" t="s">
        <v>1905</v>
      </c>
    </row>
    <row r="2994" spans="1:6" x14ac:dyDescent="0.25">
      <c r="A2994" s="1" t="s">
        <v>7294</v>
      </c>
      <c r="B2994" s="1" t="s">
        <v>6158</v>
      </c>
      <c r="C2994" s="1">
        <v>1</v>
      </c>
      <c r="D2994" s="18" t="s">
        <v>207</v>
      </c>
      <c r="E2994" s="18" t="s">
        <v>207</v>
      </c>
      <c r="F2994" s="1" t="s">
        <v>207</v>
      </c>
    </row>
    <row r="2995" spans="1:6" x14ac:dyDescent="0.25">
      <c r="A2995" s="1" t="s">
        <v>7295</v>
      </c>
      <c r="B2995" s="1" t="s">
        <v>6135</v>
      </c>
      <c r="C2995" s="1">
        <v>1</v>
      </c>
      <c r="D2995" s="18" t="s">
        <v>7296</v>
      </c>
      <c r="E2995" s="19">
        <v>3.4399999999999999E-25</v>
      </c>
      <c r="F2995" s="1" t="s">
        <v>7297</v>
      </c>
    </row>
    <row r="2996" spans="1:6" x14ac:dyDescent="0.25">
      <c r="A2996" s="1" t="s">
        <v>576</v>
      </c>
      <c r="B2996" s="1" t="s">
        <v>6212</v>
      </c>
      <c r="C2996" s="1">
        <v>1</v>
      </c>
      <c r="D2996" s="18" t="s">
        <v>207</v>
      </c>
      <c r="E2996" s="18" t="s">
        <v>207</v>
      </c>
      <c r="F2996" s="1" t="s">
        <v>207</v>
      </c>
    </row>
    <row r="2997" spans="1:6" x14ac:dyDescent="0.25">
      <c r="A2997" s="1" t="s">
        <v>1463</v>
      </c>
      <c r="B2997" s="1" t="s">
        <v>6135</v>
      </c>
      <c r="C2997" s="1">
        <v>1</v>
      </c>
      <c r="D2997" s="18" t="s">
        <v>1464</v>
      </c>
      <c r="E2997" s="18">
        <v>3.5</v>
      </c>
      <c r="F2997" s="1" t="s">
        <v>1465</v>
      </c>
    </row>
    <row r="2998" spans="1:6" x14ac:dyDescent="0.25">
      <c r="A2998" s="1" t="s">
        <v>7298</v>
      </c>
      <c r="B2998" s="1" t="s">
        <v>6135</v>
      </c>
      <c r="C2998" s="1">
        <v>1</v>
      </c>
      <c r="D2998" s="18" t="s">
        <v>7299</v>
      </c>
      <c r="E2998" s="18">
        <v>1.2</v>
      </c>
      <c r="F2998" s="1" t="s">
        <v>6975</v>
      </c>
    </row>
    <row r="2999" spans="1:6" x14ac:dyDescent="0.25">
      <c r="A2999" s="1" t="s">
        <v>7300</v>
      </c>
      <c r="B2999" s="1" t="s">
        <v>6135</v>
      </c>
      <c r="C2999" s="1">
        <v>1</v>
      </c>
      <c r="D2999" s="18" t="s">
        <v>7301</v>
      </c>
      <c r="E2999" s="18">
        <v>0</v>
      </c>
      <c r="F2999" s="1" t="s">
        <v>7302</v>
      </c>
    </row>
    <row r="3000" spans="1:6" x14ac:dyDescent="0.25">
      <c r="A3000" s="1" t="s">
        <v>7303</v>
      </c>
      <c r="B3000" s="1" t="s">
        <v>6142</v>
      </c>
      <c r="C3000" s="1">
        <v>1</v>
      </c>
      <c r="D3000" s="18" t="s">
        <v>7304</v>
      </c>
      <c r="E3000" s="19">
        <v>3.01E-113</v>
      </c>
      <c r="F3000" s="1" t="s">
        <v>7305</v>
      </c>
    </row>
    <row r="3001" spans="1:6" x14ac:dyDescent="0.25">
      <c r="A3001" s="1" t="s">
        <v>1150</v>
      </c>
      <c r="B3001" s="1" t="s">
        <v>6263</v>
      </c>
      <c r="C3001" s="1">
        <v>1</v>
      </c>
      <c r="D3001" s="18" t="s">
        <v>1152</v>
      </c>
      <c r="E3001" s="19">
        <v>2.6500000000000003E-175</v>
      </c>
      <c r="F3001" s="1" t="s">
        <v>1153</v>
      </c>
    </row>
    <row r="3002" spans="1:6" x14ac:dyDescent="0.25">
      <c r="A3002" s="1" t="s">
        <v>7306</v>
      </c>
      <c r="B3002" s="1" t="s">
        <v>6265</v>
      </c>
      <c r="C3002" s="1">
        <v>1</v>
      </c>
      <c r="D3002" s="18" t="s">
        <v>7307</v>
      </c>
      <c r="E3002" s="19">
        <v>2.8800000000000001E-92</v>
      </c>
      <c r="F3002" s="1" t="s">
        <v>7308</v>
      </c>
    </row>
    <row r="3003" spans="1:6" x14ac:dyDescent="0.25">
      <c r="A3003" s="1" t="s">
        <v>7309</v>
      </c>
      <c r="B3003" s="1" t="s">
        <v>6284</v>
      </c>
      <c r="C3003" s="1">
        <v>1</v>
      </c>
      <c r="D3003" s="18" t="s">
        <v>7310</v>
      </c>
      <c r="E3003" s="19">
        <v>3.4799999999999997E-57</v>
      </c>
      <c r="F3003" s="1" t="s">
        <v>7311</v>
      </c>
    </row>
    <row r="3004" spans="1:6" x14ac:dyDescent="0.25">
      <c r="A3004" s="1" t="s">
        <v>7312</v>
      </c>
      <c r="B3004" s="1" t="s">
        <v>6135</v>
      </c>
      <c r="C3004" s="1">
        <v>1</v>
      </c>
      <c r="D3004" s="18" t="s">
        <v>7313</v>
      </c>
      <c r="E3004" s="19">
        <v>5.2800000000000003E-71</v>
      </c>
      <c r="F3004" s="1" t="s">
        <v>7314</v>
      </c>
    </row>
    <row r="3005" spans="1:6" x14ac:dyDescent="0.25">
      <c r="A3005" s="1" t="s">
        <v>7315</v>
      </c>
      <c r="B3005" s="1" t="s">
        <v>6135</v>
      </c>
      <c r="C3005" s="1">
        <v>1</v>
      </c>
      <c r="D3005" s="18" t="s">
        <v>7316</v>
      </c>
      <c r="E3005" s="19">
        <v>8.5100000000000003E-55</v>
      </c>
      <c r="F3005" s="1" t="s">
        <v>7317</v>
      </c>
    </row>
    <row r="3006" spans="1:6" x14ac:dyDescent="0.25">
      <c r="A3006" s="1" t="s">
        <v>7318</v>
      </c>
      <c r="B3006" s="1" t="s">
        <v>6135</v>
      </c>
      <c r="C3006" s="1">
        <v>1</v>
      </c>
      <c r="D3006" s="18" t="s">
        <v>7319</v>
      </c>
      <c r="E3006" s="18">
        <v>0.24</v>
      </c>
      <c r="F3006" s="1" t="s">
        <v>7320</v>
      </c>
    </row>
    <row r="3007" spans="1:6" x14ac:dyDescent="0.25">
      <c r="A3007" s="1" t="s">
        <v>7321</v>
      </c>
      <c r="B3007" s="1" t="s">
        <v>6135</v>
      </c>
      <c r="C3007" s="1">
        <v>1</v>
      </c>
      <c r="D3007" s="18" t="s">
        <v>768</v>
      </c>
      <c r="E3007" s="18">
        <v>2.4E-2</v>
      </c>
      <c r="F3007" s="1" t="s">
        <v>769</v>
      </c>
    </row>
    <row r="3008" spans="1:6" x14ac:dyDescent="0.25">
      <c r="A3008" s="1" t="s">
        <v>2765</v>
      </c>
      <c r="B3008" s="1" t="s">
        <v>6135</v>
      </c>
      <c r="C3008" s="1">
        <v>1</v>
      </c>
      <c r="D3008" s="18" t="s">
        <v>2766</v>
      </c>
      <c r="E3008" s="19">
        <v>1.1800000000000001E-9</v>
      </c>
      <c r="F3008" s="1" t="s">
        <v>1287</v>
      </c>
    </row>
    <row r="3009" spans="1:6" x14ac:dyDescent="0.25">
      <c r="A3009" s="1" t="s">
        <v>7322</v>
      </c>
      <c r="B3009" s="1" t="s">
        <v>6135</v>
      </c>
      <c r="C3009" s="1">
        <v>1</v>
      </c>
      <c r="D3009" s="18" t="s">
        <v>7323</v>
      </c>
      <c r="E3009" s="19">
        <v>3.4299999999999999E-124</v>
      </c>
      <c r="F3009" s="1" t="s">
        <v>7324</v>
      </c>
    </row>
    <row r="3010" spans="1:6" x14ac:dyDescent="0.25">
      <c r="A3010" s="1" t="s">
        <v>7325</v>
      </c>
      <c r="B3010" s="1" t="s">
        <v>6142</v>
      </c>
      <c r="C3010" s="1">
        <v>1</v>
      </c>
      <c r="D3010" s="18" t="s">
        <v>7326</v>
      </c>
      <c r="E3010" s="19">
        <v>6.6599999999999995E-106</v>
      </c>
      <c r="F3010" s="1" t="s">
        <v>7327</v>
      </c>
    </row>
    <row r="3011" spans="1:6" x14ac:dyDescent="0.25">
      <c r="A3011" s="1" t="s">
        <v>7328</v>
      </c>
      <c r="B3011" s="1" t="s">
        <v>6135</v>
      </c>
      <c r="C3011" s="1">
        <v>1</v>
      </c>
      <c r="D3011" s="18" t="s">
        <v>7329</v>
      </c>
      <c r="E3011" s="19">
        <v>1.05E-76</v>
      </c>
      <c r="F3011" s="1" t="s">
        <v>7330</v>
      </c>
    </row>
    <row r="3012" spans="1:6" x14ac:dyDescent="0.25">
      <c r="A3012" s="1" t="s">
        <v>7331</v>
      </c>
      <c r="B3012" s="1" t="s">
        <v>6265</v>
      </c>
      <c r="C3012" s="1">
        <v>1</v>
      </c>
      <c r="D3012" s="18" t="s">
        <v>207</v>
      </c>
      <c r="E3012" s="18" t="s">
        <v>207</v>
      </c>
      <c r="F3012" s="1" t="s">
        <v>207</v>
      </c>
    </row>
    <row r="3013" spans="1:6" x14ac:dyDescent="0.25">
      <c r="A3013" s="1" t="s">
        <v>2557</v>
      </c>
      <c r="B3013" s="1" t="s">
        <v>6263</v>
      </c>
      <c r="C3013" s="1">
        <v>1</v>
      </c>
      <c r="D3013" s="18" t="s">
        <v>2558</v>
      </c>
      <c r="E3013" s="19">
        <v>7.7299999999999994E-80</v>
      </c>
      <c r="F3013" s="1" t="s">
        <v>2559</v>
      </c>
    </row>
    <row r="3014" spans="1:6" x14ac:dyDescent="0.25">
      <c r="A3014" s="1" t="s">
        <v>7332</v>
      </c>
      <c r="B3014" s="1" t="s">
        <v>6438</v>
      </c>
      <c r="C3014" s="1">
        <v>1</v>
      </c>
      <c r="D3014" s="18" t="s">
        <v>7333</v>
      </c>
      <c r="E3014" s="19">
        <v>9.2699999999999995E-87</v>
      </c>
      <c r="F3014" s="1" t="s">
        <v>7334</v>
      </c>
    </row>
    <row r="3015" spans="1:6" x14ac:dyDescent="0.25">
      <c r="A3015" s="1" t="s">
        <v>7335</v>
      </c>
      <c r="B3015" s="1" t="s">
        <v>6135</v>
      </c>
      <c r="C3015" s="1">
        <v>1</v>
      </c>
      <c r="D3015" s="18" t="s">
        <v>7336</v>
      </c>
      <c r="E3015" s="19">
        <v>1.46E-68</v>
      </c>
      <c r="F3015" s="1" t="s">
        <v>7337</v>
      </c>
    </row>
    <row r="3016" spans="1:6" x14ac:dyDescent="0.25">
      <c r="A3016" s="1" t="s">
        <v>7338</v>
      </c>
      <c r="B3016" s="1" t="s">
        <v>6135</v>
      </c>
      <c r="C3016" s="1">
        <v>1</v>
      </c>
      <c r="D3016" s="18" t="s">
        <v>7339</v>
      </c>
      <c r="E3016" s="19">
        <v>1.96E-140</v>
      </c>
      <c r="F3016" s="1" t="s">
        <v>7340</v>
      </c>
    </row>
    <row r="3017" spans="1:6" x14ac:dyDescent="0.25">
      <c r="A3017" s="1" t="s">
        <v>7341</v>
      </c>
      <c r="B3017" s="1" t="s">
        <v>6135</v>
      </c>
      <c r="C3017" s="1">
        <v>1</v>
      </c>
      <c r="D3017" s="18" t="s">
        <v>7342</v>
      </c>
      <c r="E3017" s="19">
        <v>2.4700000000000002E-47</v>
      </c>
      <c r="F3017" s="1" t="s">
        <v>730</v>
      </c>
    </row>
    <row r="3018" spans="1:6" x14ac:dyDescent="0.25">
      <c r="A3018" s="1" t="s">
        <v>7343</v>
      </c>
      <c r="B3018" s="1" t="s">
        <v>6135</v>
      </c>
      <c r="C3018" s="1">
        <v>1</v>
      </c>
      <c r="D3018" s="18" t="s">
        <v>7344</v>
      </c>
      <c r="E3018" s="18">
        <v>0</v>
      </c>
      <c r="F3018" s="1" t="s">
        <v>7345</v>
      </c>
    </row>
    <row r="3019" spans="1:6" x14ac:dyDescent="0.25">
      <c r="A3019" s="1" t="s">
        <v>7346</v>
      </c>
      <c r="B3019" s="1" t="s">
        <v>7347</v>
      </c>
      <c r="C3019" s="1">
        <v>1</v>
      </c>
      <c r="D3019" s="18" t="s">
        <v>7348</v>
      </c>
      <c r="E3019" s="19">
        <v>4.3799999999999997E-38</v>
      </c>
      <c r="F3019" s="1" t="s">
        <v>7349</v>
      </c>
    </row>
    <row r="3020" spans="1:6" x14ac:dyDescent="0.25">
      <c r="A3020" s="1" t="s">
        <v>7350</v>
      </c>
      <c r="B3020" s="1" t="s">
        <v>6265</v>
      </c>
      <c r="C3020" s="1">
        <v>1</v>
      </c>
      <c r="D3020" s="18" t="s">
        <v>7351</v>
      </c>
      <c r="E3020" s="19">
        <v>1.1600000000000001E-22</v>
      </c>
      <c r="F3020" s="1" t="s">
        <v>5661</v>
      </c>
    </row>
    <row r="3021" spans="1:6" x14ac:dyDescent="0.25">
      <c r="A3021" s="1" t="s">
        <v>7352</v>
      </c>
      <c r="B3021" s="1" t="s">
        <v>6135</v>
      </c>
      <c r="C3021" s="1">
        <v>1</v>
      </c>
      <c r="D3021" s="18" t="s">
        <v>7353</v>
      </c>
      <c r="E3021" s="19">
        <v>8.2200000000000002E-9</v>
      </c>
      <c r="F3021" s="1" t="s">
        <v>7354</v>
      </c>
    </row>
    <row r="3022" spans="1:6" x14ac:dyDescent="0.25">
      <c r="A3022" s="1" t="s">
        <v>7355</v>
      </c>
      <c r="B3022" s="1" t="s">
        <v>6135</v>
      </c>
      <c r="C3022" s="1">
        <v>1</v>
      </c>
      <c r="D3022" s="18" t="s">
        <v>207</v>
      </c>
      <c r="E3022" s="18" t="s">
        <v>207</v>
      </c>
      <c r="F3022" s="1" t="s">
        <v>207</v>
      </c>
    </row>
    <row r="3023" spans="1:6" x14ac:dyDescent="0.25">
      <c r="A3023" s="1" t="s">
        <v>1645</v>
      </c>
      <c r="B3023" s="1" t="s">
        <v>6135</v>
      </c>
      <c r="C3023" s="1">
        <v>1</v>
      </c>
      <c r="D3023" s="18" t="s">
        <v>207</v>
      </c>
      <c r="E3023" s="18" t="s">
        <v>207</v>
      </c>
      <c r="F3023" s="1" t="s">
        <v>207</v>
      </c>
    </row>
    <row r="3024" spans="1:6" x14ac:dyDescent="0.25">
      <c r="A3024" s="1" t="s">
        <v>7356</v>
      </c>
      <c r="B3024" s="1" t="s">
        <v>6135</v>
      </c>
      <c r="C3024" s="1">
        <v>1</v>
      </c>
      <c r="D3024" s="18" t="s">
        <v>7357</v>
      </c>
      <c r="E3024" s="18">
        <v>0</v>
      </c>
      <c r="F3024" s="1" t="s">
        <v>7358</v>
      </c>
    </row>
    <row r="3025" spans="1:6" x14ac:dyDescent="0.25">
      <c r="A3025" s="1" t="s">
        <v>7359</v>
      </c>
      <c r="B3025" s="1" t="s">
        <v>6265</v>
      </c>
      <c r="C3025" s="1">
        <v>1</v>
      </c>
      <c r="D3025" s="18" t="s">
        <v>7360</v>
      </c>
      <c r="E3025" s="19">
        <v>1.9499999999999998E-64</v>
      </c>
      <c r="F3025" s="1" t="s">
        <v>7361</v>
      </c>
    </row>
    <row r="3026" spans="1:6" x14ac:dyDescent="0.25">
      <c r="A3026" s="1" t="s">
        <v>2443</v>
      </c>
      <c r="B3026" s="1" t="s">
        <v>6135</v>
      </c>
      <c r="C3026" s="1">
        <v>1</v>
      </c>
      <c r="D3026" s="18" t="s">
        <v>2444</v>
      </c>
      <c r="E3026" s="18">
        <v>0</v>
      </c>
      <c r="F3026" s="1" t="s">
        <v>2445</v>
      </c>
    </row>
    <row r="3027" spans="1:6" x14ac:dyDescent="0.25">
      <c r="A3027" s="1" t="s">
        <v>7362</v>
      </c>
      <c r="B3027" s="1" t="s">
        <v>6158</v>
      </c>
      <c r="C3027" s="1">
        <v>1</v>
      </c>
      <c r="D3027" s="18" t="s">
        <v>7363</v>
      </c>
      <c r="E3027" s="19">
        <v>4.5699999999999999E-108</v>
      </c>
      <c r="F3027" s="1" t="s">
        <v>7364</v>
      </c>
    </row>
    <row r="3028" spans="1:6" x14ac:dyDescent="0.25">
      <c r="A3028" s="1" t="s">
        <v>7365</v>
      </c>
      <c r="B3028" s="1" t="s">
        <v>6135</v>
      </c>
      <c r="C3028" s="1">
        <v>1</v>
      </c>
      <c r="D3028" s="18" t="s">
        <v>7366</v>
      </c>
      <c r="E3028" s="18">
        <v>0</v>
      </c>
      <c r="F3028" s="1" t="s">
        <v>7367</v>
      </c>
    </row>
    <row r="3029" spans="1:6" x14ac:dyDescent="0.25">
      <c r="A3029" s="1" t="s">
        <v>7368</v>
      </c>
      <c r="B3029" s="1" t="s">
        <v>6135</v>
      </c>
      <c r="C3029" s="1">
        <v>1</v>
      </c>
      <c r="D3029" s="18" t="s">
        <v>7369</v>
      </c>
      <c r="E3029" s="19">
        <v>7.6499999999999993E-24</v>
      </c>
      <c r="F3029" s="1" t="s">
        <v>7370</v>
      </c>
    </row>
    <row r="3030" spans="1:6" x14ac:dyDescent="0.25">
      <c r="A3030" s="1" t="s">
        <v>2592</v>
      </c>
      <c r="B3030" s="1" t="s">
        <v>6135</v>
      </c>
      <c r="C3030" s="1">
        <v>1</v>
      </c>
      <c r="D3030" s="18" t="s">
        <v>2593</v>
      </c>
      <c r="E3030" s="18">
        <v>0</v>
      </c>
      <c r="F3030" s="1" t="s">
        <v>2594</v>
      </c>
    </row>
    <row r="3031" spans="1:6" x14ac:dyDescent="0.25">
      <c r="A3031" s="1" t="s">
        <v>7371</v>
      </c>
      <c r="B3031" s="1" t="s">
        <v>6135</v>
      </c>
      <c r="C3031" s="1">
        <v>1</v>
      </c>
      <c r="D3031" s="18" t="s">
        <v>7372</v>
      </c>
      <c r="E3031" s="19">
        <v>9.8600000000000001E-15</v>
      </c>
      <c r="F3031" s="1" t="s">
        <v>7373</v>
      </c>
    </row>
    <row r="3032" spans="1:6" x14ac:dyDescent="0.25">
      <c r="A3032" s="1" t="s">
        <v>7374</v>
      </c>
      <c r="B3032" s="1" t="s">
        <v>6265</v>
      </c>
      <c r="C3032" s="1">
        <v>1</v>
      </c>
      <c r="D3032" s="18" t="s">
        <v>7375</v>
      </c>
      <c r="E3032" s="19">
        <v>1.2700000000000001E-25</v>
      </c>
      <c r="F3032" s="1" t="s">
        <v>7376</v>
      </c>
    </row>
    <row r="3033" spans="1:6" x14ac:dyDescent="0.25">
      <c r="A3033" s="1" t="s">
        <v>712</v>
      </c>
      <c r="B3033" s="1" t="s">
        <v>6212</v>
      </c>
      <c r="C3033" s="1">
        <v>1</v>
      </c>
      <c r="D3033" s="18" t="s">
        <v>207</v>
      </c>
      <c r="E3033" s="18" t="s">
        <v>207</v>
      </c>
      <c r="F3033" s="1" t="s">
        <v>207</v>
      </c>
    </row>
    <row r="3034" spans="1:6" x14ac:dyDescent="0.25">
      <c r="A3034" s="1" t="s">
        <v>1498</v>
      </c>
      <c r="B3034" s="1" t="s">
        <v>6135</v>
      </c>
      <c r="C3034" s="1">
        <v>1</v>
      </c>
      <c r="D3034" s="18" t="s">
        <v>1499</v>
      </c>
      <c r="E3034" s="19">
        <v>1.4300000000000001E-8</v>
      </c>
      <c r="F3034" s="1" t="s">
        <v>1500</v>
      </c>
    </row>
    <row r="3035" spans="1:6" x14ac:dyDescent="0.25">
      <c r="A3035" s="1" t="s">
        <v>1856</v>
      </c>
      <c r="B3035" s="1" t="s">
        <v>6135</v>
      </c>
      <c r="C3035" s="1">
        <v>1</v>
      </c>
      <c r="D3035" s="18" t="s">
        <v>1857</v>
      </c>
      <c r="E3035" s="19">
        <v>3.8299999999999997E-18</v>
      </c>
      <c r="F3035" s="1" t="s">
        <v>1858</v>
      </c>
    </row>
    <row r="3036" spans="1:6" x14ac:dyDescent="0.25">
      <c r="A3036" s="1" t="s">
        <v>7377</v>
      </c>
      <c r="B3036" s="1" t="s">
        <v>6135</v>
      </c>
      <c r="C3036" s="1">
        <v>1</v>
      </c>
      <c r="D3036" s="18" t="s">
        <v>207</v>
      </c>
      <c r="E3036" s="18" t="s">
        <v>207</v>
      </c>
      <c r="F3036" s="1" t="s">
        <v>207</v>
      </c>
    </row>
    <row r="3037" spans="1:6" x14ac:dyDescent="0.25">
      <c r="A3037" s="1" t="s">
        <v>7378</v>
      </c>
      <c r="B3037" s="1" t="s">
        <v>7092</v>
      </c>
      <c r="C3037" s="1">
        <v>1</v>
      </c>
      <c r="D3037" s="18" t="s">
        <v>7379</v>
      </c>
      <c r="E3037" s="19">
        <v>7.4300000000000005E-73</v>
      </c>
      <c r="F3037" s="1" t="s">
        <v>7380</v>
      </c>
    </row>
    <row r="3038" spans="1:6" x14ac:dyDescent="0.25">
      <c r="A3038" s="1" t="s">
        <v>2400</v>
      </c>
      <c r="B3038" s="1" t="s">
        <v>6135</v>
      </c>
      <c r="C3038" s="1">
        <v>1</v>
      </c>
      <c r="D3038" s="18" t="s">
        <v>2401</v>
      </c>
      <c r="E3038" s="18">
        <v>0</v>
      </c>
      <c r="F3038" s="1" t="s">
        <v>2402</v>
      </c>
    </row>
    <row r="3039" spans="1:6" x14ac:dyDescent="0.25">
      <c r="A3039" s="1" t="s">
        <v>7381</v>
      </c>
      <c r="B3039" s="1" t="s">
        <v>6158</v>
      </c>
      <c r="C3039" s="1">
        <v>1</v>
      </c>
      <c r="D3039" s="18" t="s">
        <v>7382</v>
      </c>
      <c r="E3039" s="19">
        <v>7.0899999999999995E-113</v>
      </c>
      <c r="F3039" s="1" t="s">
        <v>7383</v>
      </c>
    </row>
    <row r="3040" spans="1:6" x14ac:dyDescent="0.25">
      <c r="A3040" s="1" t="s">
        <v>7384</v>
      </c>
      <c r="B3040" s="1" t="s">
        <v>6135</v>
      </c>
      <c r="C3040" s="1">
        <v>1</v>
      </c>
      <c r="D3040" s="18" t="s">
        <v>7385</v>
      </c>
      <c r="E3040" s="19">
        <v>6.39E-128</v>
      </c>
      <c r="F3040" s="1" t="s">
        <v>7386</v>
      </c>
    </row>
    <row r="3041" spans="1:6" x14ac:dyDescent="0.25">
      <c r="A3041" s="1" t="s">
        <v>1626</v>
      </c>
      <c r="B3041" s="1" t="s">
        <v>6135</v>
      </c>
      <c r="C3041" s="1">
        <v>1</v>
      </c>
      <c r="D3041" s="18" t="s">
        <v>1627</v>
      </c>
      <c r="E3041" s="19">
        <v>3.4199999999999999E-18</v>
      </c>
      <c r="F3041" s="1" t="s">
        <v>1628</v>
      </c>
    </row>
    <row r="3042" spans="1:6" x14ac:dyDescent="0.25">
      <c r="A3042" s="1" t="s">
        <v>7387</v>
      </c>
      <c r="B3042" s="1" t="s">
        <v>6135</v>
      </c>
      <c r="C3042" s="1">
        <v>1</v>
      </c>
      <c r="D3042" s="18" t="s">
        <v>7388</v>
      </c>
      <c r="E3042" s="19">
        <v>1.7600000000000001E-85</v>
      </c>
      <c r="F3042" s="1" t="s">
        <v>5952</v>
      </c>
    </row>
    <row r="3043" spans="1:6" x14ac:dyDescent="0.25">
      <c r="A3043" s="1" t="s">
        <v>7389</v>
      </c>
      <c r="B3043" s="1" t="s">
        <v>6135</v>
      </c>
      <c r="C3043" s="1">
        <v>1</v>
      </c>
      <c r="D3043" s="18" t="s">
        <v>7390</v>
      </c>
      <c r="E3043" s="18">
        <v>0</v>
      </c>
      <c r="F3043" s="1" t="s">
        <v>7391</v>
      </c>
    </row>
    <row r="3044" spans="1:6" x14ac:dyDescent="0.25">
      <c r="A3044" s="1" t="s">
        <v>7392</v>
      </c>
      <c r="B3044" s="1" t="s">
        <v>6135</v>
      </c>
      <c r="C3044" s="1">
        <v>1</v>
      </c>
      <c r="D3044" s="18" t="s">
        <v>7393</v>
      </c>
      <c r="E3044" s="19">
        <v>1.27E-110</v>
      </c>
      <c r="F3044" s="1" t="s">
        <v>7394</v>
      </c>
    </row>
    <row r="3045" spans="1:6" x14ac:dyDescent="0.25">
      <c r="A3045" s="1" t="s">
        <v>7395</v>
      </c>
      <c r="B3045" s="1" t="s">
        <v>6135</v>
      </c>
      <c r="C3045" s="1">
        <v>1</v>
      </c>
      <c r="D3045" s="18" t="s">
        <v>4084</v>
      </c>
      <c r="E3045" s="18">
        <v>0</v>
      </c>
      <c r="F3045" s="1" t="s">
        <v>2245</v>
      </c>
    </row>
    <row r="3046" spans="1:6" x14ac:dyDescent="0.25">
      <c r="A3046" s="1" t="s">
        <v>7396</v>
      </c>
      <c r="B3046" s="1" t="s">
        <v>6135</v>
      </c>
      <c r="C3046" s="1">
        <v>1</v>
      </c>
      <c r="D3046" s="18" t="s">
        <v>7397</v>
      </c>
      <c r="E3046" s="19">
        <v>2.28E-42</v>
      </c>
      <c r="F3046" s="1" t="s">
        <v>2544</v>
      </c>
    </row>
    <row r="3047" spans="1:6" x14ac:dyDescent="0.25">
      <c r="A3047" s="1" t="s">
        <v>7398</v>
      </c>
      <c r="B3047" s="1" t="s">
        <v>6217</v>
      </c>
      <c r="C3047" s="1">
        <v>1</v>
      </c>
      <c r="D3047" s="18" t="s">
        <v>7399</v>
      </c>
      <c r="E3047" s="19">
        <v>9.2699999999999998E-117</v>
      </c>
      <c r="F3047" s="1" t="s">
        <v>7400</v>
      </c>
    </row>
    <row r="3048" spans="1:6" x14ac:dyDescent="0.25">
      <c r="A3048" s="1" t="s">
        <v>7401</v>
      </c>
      <c r="B3048" s="1" t="s">
        <v>6265</v>
      </c>
      <c r="C3048" s="1">
        <v>1</v>
      </c>
      <c r="D3048" s="18" t="s">
        <v>7402</v>
      </c>
      <c r="E3048" s="18">
        <v>1.3</v>
      </c>
      <c r="F3048" s="1" t="s">
        <v>7403</v>
      </c>
    </row>
    <row r="3049" spans="1:6" x14ac:dyDescent="0.25">
      <c r="A3049" s="1" t="s">
        <v>7404</v>
      </c>
      <c r="B3049" s="1" t="s">
        <v>6142</v>
      </c>
      <c r="C3049" s="1">
        <v>1</v>
      </c>
      <c r="D3049" s="18" t="s">
        <v>7405</v>
      </c>
      <c r="E3049" s="19">
        <v>1.52E-91</v>
      </c>
      <c r="F3049" s="1" t="s">
        <v>7406</v>
      </c>
    </row>
    <row r="3050" spans="1:6" x14ac:dyDescent="0.25">
      <c r="A3050" s="1" t="s">
        <v>1815</v>
      </c>
      <c r="B3050" s="1" t="s">
        <v>6135</v>
      </c>
      <c r="C3050" s="1">
        <v>1</v>
      </c>
      <c r="D3050" s="18" t="s">
        <v>1816</v>
      </c>
      <c r="E3050" s="18">
        <v>0.95</v>
      </c>
      <c r="F3050" s="1" t="s">
        <v>1817</v>
      </c>
    </row>
    <row r="3051" spans="1:6" x14ac:dyDescent="0.25">
      <c r="A3051" s="1" t="s">
        <v>1082</v>
      </c>
      <c r="B3051" s="1" t="s">
        <v>6135</v>
      </c>
      <c r="C3051" s="1">
        <v>1</v>
      </c>
      <c r="D3051" s="18" t="s">
        <v>1084</v>
      </c>
      <c r="E3051" s="19">
        <v>3.6599999999999999E-21</v>
      </c>
      <c r="F3051" s="1" t="s">
        <v>981</v>
      </c>
    </row>
    <row r="3052" spans="1:6" x14ac:dyDescent="0.25">
      <c r="A3052" s="1" t="s">
        <v>2376</v>
      </c>
      <c r="B3052" s="1" t="s">
        <v>6135</v>
      </c>
      <c r="C3052" s="1">
        <v>1</v>
      </c>
      <c r="D3052" s="18" t="s">
        <v>2377</v>
      </c>
      <c r="E3052" s="19">
        <v>1.2000000000000001E-94</v>
      </c>
      <c r="F3052" s="1" t="s">
        <v>2378</v>
      </c>
    </row>
    <row r="3053" spans="1:6" x14ac:dyDescent="0.25">
      <c r="A3053" s="1" t="s">
        <v>7407</v>
      </c>
      <c r="B3053" s="1" t="s">
        <v>6135</v>
      </c>
      <c r="C3053" s="1">
        <v>1</v>
      </c>
      <c r="D3053" s="18" t="s">
        <v>6610</v>
      </c>
      <c r="E3053" s="19">
        <v>5.6200000000000004E-34</v>
      </c>
      <c r="F3053" s="1" t="s">
        <v>6611</v>
      </c>
    </row>
    <row r="3054" spans="1:6" x14ac:dyDescent="0.25">
      <c r="A3054" s="1" t="s">
        <v>538</v>
      </c>
      <c r="B3054" s="1" t="s">
        <v>7408</v>
      </c>
      <c r="C3054" s="1">
        <v>1</v>
      </c>
      <c r="D3054" s="18" t="s">
        <v>207</v>
      </c>
      <c r="E3054" s="18" t="s">
        <v>207</v>
      </c>
      <c r="F3054" s="1" t="s">
        <v>207</v>
      </c>
    </row>
    <row r="3055" spans="1:6" x14ac:dyDescent="0.25">
      <c r="A3055" s="1" t="s">
        <v>2770</v>
      </c>
      <c r="B3055" s="1" t="s">
        <v>6135</v>
      </c>
      <c r="C3055" s="1">
        <v>1</v>
      </c>
      <c r="D3055" s="18" t="s">
        <v>2771</v>
      </c>
      <c r="E3055" s="18">
        <v>0</v>
      </c>
      <c r="F3055" s="1" t="s">
        <v>2772</v>
      </c>
    </row>
    <row r="3056" spans="1:6" x14ac:dyDescent="0.25">
      <c r="A3056" s="1" t="s">
        <v>2388</v>
      </c>
      <c r="B3056" s="1" t="s">
        <v>6135</v>
      </c>
      <c r="C3056" s="1">
        <v>1</v>
      </c>
      <c r="D3056" s="18" t="s">
        <v>2389</v>
      </c>
      <c r="E3056" s="18">
        <v>0</v>
      </c>
      <c r="F3056" s="1" t="s">
        <v>2390</v>
      </c>
    </row>
    <row r="3057" spans="1:6" x14ac:dyDescent="0.25">
      <c r="A3057" s="1" t="s">
        <v>7409</v>
      </c>
      <c r="B3057" s="1" t="s">
        <v>6135</v>
      </c>
      <c r="C3057" s="1">
        <v>1</v>
      </c>
      <c r="D3057" s="18" t="s">
        <v>7410</v>
      </c>
      <c r="E3057" s="19">
        <v>4.7899999999999999E-43</v>
      </c>
      <c r="F3057" s="1" t="s">
        <v>7411</v>
      </c>
    </row>
    <row r="3058" spans="1:6" x14ac:dyDescent="0.25">
      <c r="A3058" s="1" t="s">
        <v>1987</v>
      </c>
      <c r="B3058" s="1" t="s">
        <v>6135</v>
      </c>
      <c r="C3058" s="1">
        <v>1</v>
      </c>
      <c r="D3058" s="18" t="s">
        <v>1988</v>
      </c>
      <c r="E3058" s="19">
        <v>3.7899999999999998E-25</v>
      </c>
      <c r="F3058" s="1" t="s">
        <v>1989</v>
      </c>
    </row>
    <row r="3059" spans="1:6" x14ac:dyDescent="0.25">
      <c r="A3059" s="1" t="s">
        <v>7412</v>
      </c>
      <c r="B3059" s="1" t="s">
        <v>6187</v>
      </c>
      <c r="C3059" s="1">
        <v>1</v>
      </c>
      <c r="D3059" s="18" t="s">
        <v>7413</v>
      </c>
      <c r="E3059" s="19">
        <v>1.16E-118</v>
      </c>
      <c r="F3059" s="1" t="s">
        <v>7414</v>
      </c>
    </row>
    <row r="3060" spans="1:6" x14ac:dyDescent="0.25">
      <c r="A3060" s="1" t="s">
        <v>7415</v>
      </c>
      <c r="B3060" s="1" t="s">
        <v>6291</v>
      </c>
      <c r="C3060" s="1">
        <v>1</v>
      </c>
      <c r="D3060" s="18" t="s">
        <v>7416</v>
      </c>
      <c r="E3060" s="19">
        <v>9.2E-6</v>
      </c>
      <c r="F3060" s="1" t="s">
        <v>7417</v>
      </c>
    </row>
    <row r="3061" spans="1:6" x14ac:dyDescent="0.25">
      <c r="A3061" s="1" t="s">
        <v>7418</v>
      </c>
      <c r="B3061" s="1" t="s">
        <v>6135</v>
      </c>
      <c r="C3061" s="1">
        <v>1</v>
      </c>
      <c r="D3061" s="18" t="s">
        <v>7419</v>
      </c>
      <c r="E3061" s="19">
        <v>1.42E-70</v>
      </c>
      <c r="F3061" s="1" t="s">
        <v>7420</v>
      </c>
    </row>
    <row r="3062" spans="1:6" x14ac:dyDescent="0.25">
      <c r="A3062" s="1" t="s">
        <v>7421</v>
      </c>
      <c r="B3062" s="1" t="s">
        <v>6291</v>
      </c>
      <c r="C3062" s="1">
        <v>1</v>
      </c>
      <c r="D3062" s="18" t="s">
        <v>7422</v>
      </c>
      <c r="E3062" s="19">
        <v>5.5300000000000001E-130</v>
      </c>
      <c r="F3062" s="1" t="s">
        <v>7423</v>
      </c>
    </row>
    <row r="3063" spans="1:6" x14ac:dyDescent="0.25">
      <c r="A3063" s="1" t="s">
        <v>7424</v>
      </c>
      <c r="B3063" s="1" t="s">
        <v>6135</v>
      </c>
      <c r="C3063" s="1">
        <v>1</v>
      </c>
      <c r="D3063" s="18" t="s">
        <v>7425</v>
      </c>
      <c r="E3063" s="19">
        <v>2.3400000000000002E-99</v>
      </c>
      <c r="F3063" s="1" t="s">
        <v>7426</v>
      </c>
    </row>
    <row r="3064" spans="1:6" x14ac:dyDescent="0.25">
      <c r="A3064" s="1" t="s">
        <v>7427</v>
      </c>
      <c r="B3064" s="1" t="s">
        <v>6135</v>
      </c>
      <c r="C3064" s="1">
        <v>1</v>
      </c>
      <c r="D3064" s="18" t="s">
        <v>7428</v>
      </c>
      <c r="E3064" s="19">
        <v>9.1200000000000004E-80</v>
      </c>
      <c r="F3064" s="1" t="s">
        <v>7429</v>
      </c>
    </row>
    <row r="3065" spans="1:6" x14ac:dyDescent="0.25">
      <c r="A3065" s="1" t="s">
        <v>1480</v>
      </c>
      <c r="B3065" s="1" t="s">
        <v>6135</v>
      </c>
      <c r="C3065" s="1">
        <v>1</v>
      </c>
      <c r="D3065" s="18" t="s">
        <v>1481</v>
      </c>
      <c r="E3065" s="18">
        <v>0.23</v>
      </c>
      <c r="F3065" s="1" t="s">
        <v>1482</v>
      </c>
    </row>
    <row r="3066" spans="1:6" x14ac:dyDescent="0.25">
      <c r="A3066" s="1" t="s">
        <v>7430</v>
      </c>
      <c r="B3066" s="1" t="s">
        <v>6135</v>
      </c>
      <c r="C3066" s="1">
        <v>1</v>
      </c>
      <c r="D3066" s="18" t="s">
        <v>7393</v>
      </c>
      <c r="E3066" s="18">
        <v>0</v>
      </c>
      <c r="F3066" s="1" t="s">
        <v>7394</v>
      </c>
    </row>
    <row r="3067" spans="1:6" x14ac:dyDescent="0.25">
      <c r="A3067" s="1" t="s">
        <v>7431</v>
      </c>
      <c r="B3067" s="1" t="s">
        <v>6270</v>
      </c>
      <c r="C3067" s="1">
        <v>1</v>
      </c>
      <c r="D3067" s="18" t="s">
        <v>7432</v>
      </c>
      <c r="E3067" s="19">
        <v>1.6799999999999999E-48</v>
      </c>
      <c r="F3067" s="1" t="s">
        <v>7433</v>
      </c>
    </row>
    <row r="3068" spans="1:6" x14ac:dyDescent="0.25">
      <c r="A3068" s="1" t="s">
        <v>2138</v>
      </c>
      <c r="B3068" s="1" t="s">
        <v>6135</v>
      </c>
      <c r="C3068" s="1">
        <v>1</v>
      </c>
      <c r="D3068" s="18" t="s">
        <v>207</v>
      </c>
      <c r="E3068" s="18" t="s">
        <v>207</v>
      </c>
      <c r="F3068" s="1" t="s">
        <v>207</v>
      </c>
    </row>
    <row r="3069" spans="1:6" x14ac:dyDescent="0.25">
      <c r="A3069" s="1" t="s">
        <v>7434</v>
      </c>
      <c r="B3069" s="1" t="s">
        <v>6135</v>
      </c>
      <c r="C3069" s="1">
        <v>1</v>
      </c>
      <c r="D3069" s="18" t="s">
        <v>7435</v>
      </c>
      <c r="E3069" s="18">
        <v>0</v>
      </c>
      <c r="F3069" s="1" t="s">
        <v>7436</v>
      </c>
    </row>
    <row r="3070" spans="1:6" x14ac:dyDescent="0.25">
      <c r="A3070" s="1" t="s">
        <v>7437</v>
      </c>
      <c r="B3070" s="1" t="s">
        <v>6142</v>
      </c>
      <c r="C3070" s="1">
        <v>1</v>
      </c>
      <c r="D3070" s="18" t="s">
        <v>7438</v>
      </c>
      <c r="E3070" s="19">
        <v>8.5600000000000002E-36</v>
      </c>
      <c r="F3070" s="1" t="s">
        <v>7439</v>
      </c>
    </row>
    <row r="3071" spans="1:6" x14ac:dyDescent="0.25">
      <c r="A3071" s="1" t="s">
        <v>7440</v>
      </c>
      <c r="B3071" s="1" t="s">
        <v>6135</v>
      </c>
      <c r="C3071" s="1">
        <v>1</v>
      </c>
      <c r="D3071" s="18" t="s">
        <v>7441</v>
      </c>
      <c r="E3071" s="19">
        <v>5.0800000000000001E-41</v>
      </c>
      <c r="F3071" s="1" t="s">
        <v>7442</v>
      </c>
    </row>
    <row r="3072" spans="1:6" x14ac:dyDescent="0.25">
      <c r="A3072" s="1" t="s">
        <v>7443</v>
      </c>
      <c r="B3072" s="1" t="s">
        <v>6135</v>
      </c>
      <c r="C3072" s="1">
        <v>1</v>
      </c>
      <c r="D3072" s="18" t="s">
        <v>7444</v>
      </c>
      <c r="E3072" s="19">
        <v>1.09E-16</v>
      </c>
      <c r="F3072" s="1" t="s">
        <v>7445</v>
      </c>
    </row>
    <row r="3073" spans="1:6" x14ac:dyDescent="0.25">
      <c r="A3073" s="1" t="s">
        <v>7446</v>
      </c>
      <c r="B3073" s="1" t="s">
        <v>6135</v>
      </c>
      <c r="C3073" s="1">
        <v>1</v>
      </c>
      <c r="D3073" s="18" t="s">
        <v>7447</v>
      </c>
      <c r="E3073" s="19">
        <v>5.6100000000000002E-5</v>
      </c>
      <c r="F3073" s="1" t="s">
        <v>7448</v>
      </c>
    </row>
    <row r="3074" spans="1:6" x14ac:dyDescent="0.25">
      <c r="A3074" s="1" t="s">
        <v>7449</v>
      </c>
      <c r="B3074" s="1" t="s">
        <v>6135</v>
      </c>
      <c r="C3074" s="1">
        <v>1</v>
      </c>
      <c r="D3074" s="18" t="s">
        <v>7450</v>
      </c>
      <c r="E3074" s="19">
        <v>2.6600000000000001E-157</v>
      </c>
      <c r="F3074" s="1" t="s">
        <v>7451</v>
      </c>
    </row>
    <row r="3075" spans="1:6" x14ac:dyDescent="0.25">
      <c r="A3075" s="1" t="s">
        <v>7452</v>
      </c>
      <c r="B3075" s="1" t="s">
        <v>6135</v>
      </c>
      <c r="C3075" s="1">
        <v>1</v>
      </c>
      <c r="D3075" s="18" t="s">
        <v>7453</v>
      </c>
      <c r="E3075" s="19">
        <v>3.0500000000000001E-33</v>
      </c>
      <c r="F3075" s="1" t="s">
        <v>7454</v>
      </c>
    </row>
    <row r="3076" spans="1:6" x14ac:dyDescent="0.25">
      <c r="A3076" s="1" t="s">
        <v>7455</v>
      </c>
      <c r="B3076" s="1" t="s">
        <v>6135</v>
      </c>
      <c r="C3076" s="1">
        <v>1</v>
      </c>
      <c r="D3076" s="18" t="s">
        <v>3930</v>
      </c>
      <c r="E3076" s="19">
        <v>9.3899999999999997E-19</v>
      </c>
      <c r="F3076" s="1" t="s">
        <v>3931</v>
      </c>
    </row>
    <row r="3077" spans="1:6" x14ac:dyDescent="0.25">
      <c r="A3077" s="1" t="s">
        <v>2697</v>
      </c>
      <c r="B3077" s="1" t="s">
        <v>7408</v>
      </c>
      <c r="C3077" s="1">
        <v>1</v>
      </c>
      <c r="D3077" s="18" t="s">
        <v>2698</v>
      </c>
      <c r="E3077" s="19">
        <v>1.5299999999999999E-144</v>
      </c>
      <c r="F3077" s="1" t="s">
        <v>2699</v>
      </c>
    </row>
    <row r="3078" spans="1:6" x14ac:dyDescent="0.25">
      <c r="A3078" s="1" t="s">
        <v>7456</v>
      </c>
      <c r="B3078" s="1" t="s">
        <v>6135</v>
      </c>
      <c r="C3078" s="1">
        <v>1</v>
      </c>
      <c r="D3078" s="18" t="s">
        <v>7457</v>
      </c>
      <c r="E3078" s="18">
        <v>3.0000000000000001E-3</v>
      </c>
      <c r="F3078" s="1" t="s">
        <v>7458</v>
      </c>
    </row>
    <row r="3079" spans="1:6" x14ac:dyDescent="0.25">
      <c r="A3079" s="1" t="s">
        <v>638</v>
      </c>
      <c r="B3079" s="1" t="s">
        <v>6212</v>
      </c>
      <c r="C3079" s="1">
        <v>1</v>
      </c>
      <c r="D3079" s="18" t="s">
        <v>639</v>
      </c>
      <c r="E3079" s="19">
        <v>7.1500000000000003E-5</v>
      </c>
      <c r="F3079" s="1" t="s">
        <v>640</v>
      </c>
    </row>
    <row r="3080" spans="1:6" x14ac:dyDescent="0.25">
      <c r="A3080" s="1" t="s">
        <v>7459</v>
      </c>
      <c r="B3080" s="1" t="s">
        <v>6158</v>
      </c>
      <c r="C3080" s="1">
        <v>1</v>
      </c>
      <c r="D3080" s="18" t="s">
        <v>7460</v>
      </c>
      <c r="E3080" s="19">
        <v>2.3500000000000001E-108</v>
      </c>
      <c r="F3080" s="1" t="s">
        <v>7461</v>
      </c>
    </row>
    <row r="3081" spans="1:6" x14ac:dyDescent="0.25">
      <c r="A3081" s="1" t="s">
        <v>2466</v>
      </c>
      <c r="B3081" s="1" t="s">
        <v>6135</v>
      </c>
      <c r="C3081" s="1">
        <v>1</v>
      </c>
      <c r="D3081" s="18" t="s">
        <v>2467</v>
      </c>
      <c r="E3081" s="19">
        <v>1.0299999999999999E-71</v>
      </c>
      <c r="F3081" s="1" t="s">
        <v>1986</v>
      </c>
    </row>
    <row r="3082" spans="1:6" x14ac:dyDescent="0.25">
      <c r="A3082" s="1" t="s">
        <v>7462</v>
      </c>
      <c r="B3082" s="1" t="s">
        <v>6135</v>
      </c>
      <c r="C3082" s="1">
        <v>1</v>
      </c>
      <c r="D3082" s="18" t="s">
        <v>7463</v>
      </c>
      <c r="E3082" s="18">
        <v>0</v>
      </c>
      <c r="F3082" s="1" t="s">
        <v>7464</v>
      </c>
    </row>
    <row r="3083" spans="1:6" x14ac:dyDescent="0.25">
      <c r="A3083" s="1" t="s">
        <v>7465</v>
      </c>
      <c r="B3083" s="1" t="s">
        <v>6135</v>
      </c>
      <c r="C3083" s="1">
        <v>1</v>
      </c>
      <c r="D3083" s="18" t="s">
        <v>7466</v>
      </c>
      <c r="E3083" s="19">
        <v>1.3099999999999999E-84</v>
      </c>
      <c r="F3083" s="1" t="s">
        <v>7467</v>
      </c>
    </row>
    <row r="3084" spans="1:6" x14ac:dyDescent="0.25">
      <c r="A3084" s="1" t="s">
        <v>7468</v>
      </c>
      <c r="B3084" s="1" t="s">
        <v>6135</v>
      </c>
      <c r="C3084" s="1">
        <v>1</v>
      </c>
      <c r="D3084" s="18" t="s">
        <v>207</v>
      </c>
      <c r="E3084" s="18" t="s">
        <v>207</v>
      </c>
      <c r="F3084" s="1" t="s">
        <v>207</v>
      </c>
    </row>
    <row r="3085" spans="1:6" x14ac:dyDescent="0.25">
      <c r="A3085" s="1" t="s">
        <v>1611</v>
      </c>
      <c r="B3085" s="1" t="s">
        <v>6135</v>
      </c>
      <c r="C3085" s="1">
        <v>1</v>
      </c>
      <c r="D3085" s="18" t="s">
        <v>207</v>
      </c>
      <c r="E3085" s="18" t="s">
        <v>207</v>
      </c>
      <c r="F3085" s="1" t="s">
        <v>207</v>
      </c>
    </row>
    <row r="3086" spans="1:6" x14ac:dyDescent="0.25">
      <c r="A3086" s="1" t="s">
        <v>895</v>
      </c>
      <c r="B3086" s="1" t="s">
        <v>6212</v>
      </c>
      <c r="C3086" s="1">
        <v>1</v>
      </c>
      <c r="D3086" s="18" t="s">
        <v>207</v>
      </c>
      <c r="E3086" s="18" t="s">
        <v>207</v>
      </c>
      <c r="F3086" s="1" t="s">
        <v>207</v>
      </c>
    </row>
    <row r="3087" spans="1:6" x14ac:dyDescent="0.25">
      <c r="A3087" s="1" t="s">
        <v>748</v>
      </c>
      <c r="B3087" s="1" t="s">
        <v>6212</v>
      </c>
      <c r="C3087" s="1">
        <v>1</v>
      </c>
      <c r="D3087" s="18" t="s">
        <v>207</v>
      </c>
      <c r="E3087" s="18" t="s">
        <v>207</v>
      </c>
      <c r="F3087" s="1" t="s">
        <v>207</v>
      </c>
    </row>
    <row r="3088" spans="1:6" x14ac:dyDescent="0.25">
      <c r="A3088" s="1" t="s">
        <v>7469</v>
      </c>
      <c r="B3088" s="1" t="s">
        <v>6135</v>
      </c>
      <c r="C3088" s="1">
        <v>1</v>
      </c>
      <c r="D3088" s="18" t="s">
        <v>7470</v>
      </c>
      <c r="E3088" s="19">
        <v>6.9000000000000002E-48</v>
      </c>
      <c r="F3088" s="1" t="s">
        <v>7471</v>
      </c>
    </row>
    <row r="3089" spans="1:6" x14ac:dyDescent="0.25">
      <c r="A3089" s="1" t="s">
        <v>1942</v>
      </c>
      <c r="B3089" s="1" t="s">
        <v>6135</v>
      </c>
      <c r="C3089" s="1">
        <v>1</v>
      </c>
      <c r="D3089" s="18" t="s">
        <v>1943</v>
      </c>
      <c r="E3089" s="18">
        <v>7.5999999999999998E-2</v>
      </c>
      <c r="F3089" s="1" t="s">
        <v>1944</v>
      </c>
    </row>
    <row r="3090" spans="1:6" x14ac:dyDescent="0.25">
      <c r="A3090" s="1" t="s">
        <v>7472</v>
      </c>
      <c r="B3090" s="1" t="s">
        <v>6135</v>
      </c>
      <c r="C3090" s="1">
        <v>1</v>
      </c>
      <c r="D3090" s="18" t="s">
        <v>7473</v>
      </c>
      <c r="E3090" s="18">
        <v>0</v>
      </c>
      <c r="F3090" s="1" t="s">
        <v>7474</v>
      </c>
    </row>
    <row r="3091" spans="1:6" x14ac:dyDescent="0.25">
      <c r="A3091" s="1" t="s">
        <v>7475</v>
      </c>
      <c r="B3091" s="1" t="s">
        <v>6135</v>
      </c>
      <c r="C3091" s="1">
        <v>1</v>
      </c>
      <c r="D3091" s="18" t="s">
        <v>7476</v>
      </c>
      <c r="E3091" s="18">
        <v>1.2999999999999999E-2</v>
      </c>
      <c r="F3091" s="1" t="s">
        <v>7477</v>
      </c>
    </row>
    <row r="3092" spans="1:6" x14ac:dyDescent="0.25">
      <c r="A3092" s="1" t="s">
        <v>7478</v>
      </c>
      <c r="B3092" s="1" t="s">
        <v>6135</v>
      </c>
      <c r="C3092" s="1">
        <v>1</v>
      </c>
      <c r="D3092" s="18" t="s">
        <v>7479</v>
      </c>
      <c r="E3092" s="19">
        <v>1.6199999999999999E-47</v>
      </c>
      <c r="F3092" s="1" t="s">
        <v>7480</v>
      </c>
    </row>
    <row r="3093" spans="1:6" x14ac:dyDescent="0.25">
      <c r="A3093" s="1" t="s">
        <v>7481</v>
      </c>
      <c r="B3093" s="1" t="s">
        <v>6135</v>
      </c>
      <c r="C3093" s="1">
        <v>1</v>
      </c>
      <c r="D3093" s="18" t="s">
        <v>207</v>
      </c>
      <c r="E3093" s="18" t="s">
        <v>207</v>
      </c>
      <c r="F3093" s="1" t="s">
        <v>207</v>
      </c>
    </row>
    <row r="3094" spans="1:6" x14ac:dyDescent="0.25">
      <c r="A3094" s="1" t="s">
        <v>7482</v>
      </c>
      <c r="B3094" s="1" t="s">
        <v>6187</v>
      </c>
      <c r="C3094" s="1">
        <v>1</v>
      </c>
      <c r="D3094" s="18" t="s">
        <v>7483</v>
      </c>
      <c r="E3094" s="19">
        <v>3.6699999999999997E-57</v>
      </c>
      <c r="F3094" s="1" t="s">
        <v>7484</v>
      </c>
    </row>
    <row r="3095" spans="1:6" x14ac:dyDescent="0.25">
      <c r="A3095" s="1" t="s">
        <v>7485</v>
      </c>
      <c r="B3095" s="1" t="s">
        <v>6265</v>
      </c>
      <c r="C3095" s="1">
        <v>1</v>
      </c>
      <c r="D3095" s="18" t="s">
        <v>7486</v>
      </c>
      <c r="E3095" s="18">
        <v>0.37</v>
      </c>
      <c r="F3095" s="1" t="s">
        <v>7487</v>
      </c>
    </row>
    <row r="3096" spans="1:6" x14ac:dyDescent="0.25">
      <c r="A3096" s="1" t="s">
        <v>7488</v>
      </c>
      <c r="B3096" s="1" t="s">
        <v>6270</v>
      </c>
      <c r="C3096" s="1">
        <v>1</v>
      </c>
      <c r="D3096" s="18" t="s">
        <v>1051</v>
      </c>
      <c r="E3096" s="19">
        <v>1.71E-17</v>
      </c>
      <c r="F3096" s="1" t="s">
        <v>1052</v>
      </c>
    </row>
    <row r="3097" spans="1:6" x14ac:dyDescent="0.25">
      <c r="A3097" s="1" t="s">
        <v>7489</v>
      </c>
      <c r="B3097" s="1" t="s">
        <v>6135</v>
      </c>
      <c r="C3097" s="1">
        <v>1</v>
      </c>
      <c r="D3097" s="18" t="s">
        <v>7490</v>
      </c>
      <c r="E3097" s="19">
        <v>1.24E-14</v>
      </c>
      <c r="F3097" s="1" t="s">
        <v>7491</v>
      </c>
    </row>
    <row r="3098" spans="1:6" x14ac:dyDescent="0.25">
      <c r="A3098" s="1" t="s">
        <v>7492</v>
      </c>
      <c r="B3098" s="1" t="s">
        <v>6135</v>
      </c>
      <c r="C3098" s="1">
        <v>1</v>
      </c>
      <c r="D3098" s="18" t="s">
        <v>207</v>
      </c>
      <c r="E3098" s="18" t="s">
        <v>207</v>
      </c>
      <c r="F3098" s="1" t="s">
        <v>207</v>
      </c>
    </row>
    <row r="3099" spans="1:6" x14ac:dyDescent="0.25">
      <c r="A3099" s="1" t="s">
        <v>7493</v>
      </c>
      <c r="B3099" s="1" t="s">
        <v>6135</v>
      </c>
      <c r="C3099" s="1">
        <v>1</v>
      </c>
      <c r="D3099" s="18" t="s">
        <v>7494</v>
      </c>
      <c r="E3099" s="19">
        <v>4.4600000000000005E-16</v>
      </c>
      <c r="F3099" s="1" t="s">
        <v>7495</v>
      </c>
    </row>
    <row r="3100" spans="1:6" x14ac:dyDescent="0.25">
      <c r="A3100" s="1" t="s">
        <v>7496</v>
      </c>
      <c r="B3100" s="1" t="s">
        <v>6135</v>
      </c>
      <c r="C3100" s="1">
        <v>1</v>
      </c>
      <c r="D3100" s="18" t="s">
        <v>7497</v>
      </c>
      <c r="E3100" s="19">
        <v>3.2999999999999998E-19</v>
      </c>
      <c r="F3100" s="1" t="s">
        <v>7498</v>
      </c>
    </row>
    <row r="3101" spans="1:6" x14ac:dyDescent="0.25">
      <c r="A3101" s="1" t="s">
        <v>1580</v>
      </c>
      <c r="B3101" s="1" t="s">
        <v>6135</v>
      </c>
      <c r="C3101" s="1">
        <v>1</v>
      </c>
      <c r="D3101" s="18" t="s">
        <v>1581</v>
      </c>
      <c r="E3101" s="19">
        <v>6.1700000000000007E-33</v>
      </c>
      <c r="F3101" s="1" t="s">
        <v>1582</v>
      </c>
    </row>
    <row r="3102" spans="1:6" x14ac:dyDescent="0.25">
      <c r="A3102" s="1" t="s">
        <v>2605</v>
      </c>
      <c r="B3102" s="1" t="s">
        <v>6135</v>
      </c>
      <c r="C3102" s="1">
        <v>1</v>
      </c>
      <c r="D3102" s="18" t="s">
        <v>2606</v>
      </c>
      <c r="E3102" s="19">
        <v>3.2899999999999999E-81</v>
      </c>
      <c r="F3102" s="1" t="s">
        <v>1021</v>
      </c>
    </row>
    <row r="3103" spans="1:6" x14ac:dyDescent="0.25">
      <c r="A3103" s="1" t="s">
        <v>2927</v>
      </c>
      <c r="B3103" s="1" t="s">
        <v>6135</v>
      </c>
      <c r="C3103" s="1">
        <v>1</v>
      </c>
      <c r="D3103" s="18" t="s">
        <v>2928</v>
      </c>
      <c r="E3103" s="19">
        <v>4.7999999999999998E-80</v>
      </c>
      <c r="F3103" s="1" t="s">
        <v>2929</v>
      </c>
    </row>
    <row r="3104" spans="1:6" x14ac:dyDescent="0.25">
      <c r="A3104" s="1" t="s">
        <v>7499</v>
      </c>
      <c r="B3104" s="1" t="s">
        <v>6263</v>
      </c>
      <c r="C3104" s="1">
        <v>1</v>
      </c>
      <c r="D3104" s="18" t="s">
        <v>7500</v>
      </c>
      <c r="E3104" s="19">
        <v>1.8100000000000001E-59</v>
      </c>
      <c r="F3104" s="1" t="s">
        <v>7501</v>
      </c>
    </row>
    <row r="3105" spans="1:6" x14ac:dyDescent="0.25">
      <c r="A3105" s="1" t="s">
        <v>7502</v>
      </c>
      <c r="B3105" s="1" t="s">
        <v>6158</v>
      </c>
      <c r="C3105" s="1">
        <v>1</v>
      </c>
      <c r="D3105" s="18" t="s">
        <v>7503</v>
      </c>
      <c r="E3105" s="19">
        <v>2.95E-156</v>
      </c>
      <c r="F3105" s="1" t="s">
        <v>7504</v>
      </c>
    </row>
    <row r="3106" spans="1:6" x14ac:dyDescent="0.25">
      <c r="A3106" s="1" t="s">
        <v>7505</v>
      </c>
      <c r="B3106" s="1" t="s">
        <v>6135</v>
      </c>
      <c r="C3106" s="1">
        <v>1</v>
      </c>
      <c r="D3106" s="18" t="s">
        <v>7506</v>
      </c>
      <c r="E3106" s="19">
        <v>1.9799999999999998E-139</v>
      </c>
      <c r="F3106" s="1" t="s">
        <v>7507</v>
      </c>
    </row>
    <row r="3107" spans="1:6" x14ac:dyDescent="0.25">
      <c r="A3107" s="1" t="s">
        <v>749</v>
      </c>
      <c r="B3107" s="1" t="s">
        <v>6212</v>
      </c>
      <c r="C3107" s="1">
        <v>1</v>
      </c>
      <c r="D3107" s="18" t="s">
        <v>207</v>
      </c>
      <c r="E3107" s="18" t="s">
        <v>207</v>
      </c>
      <c r="F3107" s="1" t="s">
        <v>207</v>
      </c>
    </row>
    <row r="3108" spans="1:6" x14ac:dyDescent="0.25">
      <c r="A3108" s="1" t="s">
        <v>1554</v>
      </c>
      <c r="B3108" s="1" t="s">
        <v>6135</v>
      </c>
      <c r="C3108" s="1">
        <v>1</v>
      </c>
      <c r="D3108" s="18" t="s">
        <v>207</v>
      </c>
      <c r="E3108" s="18" t="s">
        <v>207</v>
      </c>
      <c r="F3108" s="1" t="s">
        <v>207</v>
      </c>
    </row>
    <row r="3109" spans="1:6" x14ac:dyDescent="0.25">
      <c r="A3109" s="1" t="s">
        <v>7508</v>
      </c>
      <c r="B3109" s="1" t="s">
        <v>6135</v>
      </c>
      <c r="C3109" s="1">
        <v>1</v>
      </c>
      <c r="D3109" s="18" t="s">
        <v>7509</v>
      </c>
      <c r="E3109" s="18">
        <v>2.5000000000000001E-2</v>
      </c>
      <c r="F3109" s="1" t="s">
        <v>7510</v>
      </c>
    </row>
    <row r="3110" spans="1:6" x14ac:dyDescent="0.25">
      <c r="A3110" s="1" t="s">
        <v>7511</v>
      </c>
      <c r="B3110" s="1" t="s">
        <v>6135</v>
      </c>
      <c r="C3110" s="1">
        <v>1</v>
      </c>
      <c r="D3110" s="18" t="s">
        <v>207</v>
      </c>
      <c r="E3110" s="18" t="s">
        <v>207</v>
      </c>
      <c r="F3110" s="1" t="s">
        <v>207</v>
      </c>
    </row>
    <row r="3111" spans="1:6" x14ac:dyDescent="0.25">
      <c r="A3111" s="1" t="s">
        <v>7512</v>
      </c>
      <c r="B3111" s="1" t="s">
        <v>6135</v>
      </c>
      <c r="C3111" s="1">
        <v>1</v>
      </c>
      <c r="D3111" s="18" t="s">
        <v>7513</v>
      </c>
      <c r="E3111" s="18">
        <v>0.26</v>
      </c>
      <c r="F3111" s="1" t="s">
        <v>7514</v>
      </c>
    </row>
    <row r="3112" spans="1:6" x14ac:dyDescent="0.25">
      <c r="A3112" s="1" t="s">
        <v>7515</v>
      </c>
      <c r="B3112" s="1" t="s">
        <v>6135</v>
      </c>
      <c r="C3112" s="1">
        <v>1</v>
      </c>
      <c r="D3112" s="18" t="s">
        <v>7516</v>
      </c>
      <c r="E3112" s="19">
        <v>4.96E-92</v>
      </c>
      <c r="F3112" s="1" t="s">
        <v>7517</v>
      </c>
    </row>
    <row r="3113" spans="1:6" x14ac:dyDescent="0.25">
      <c r="A3113" s="1" t="s">
        <v>7518</v>
      </c>
      <c r="B3113" s="1" t="s">
        <v>6142</v>
      </c>
      <c r="C3113" s="1">
        <v>1</v>
      </c>
      <c r="D3113" s="18" t="s">
        <v>7148</v>
      </c>
      <c r="E3113" s="18">
        <v>0</v>
      </c>
      <c r="F3113" s="1" t="s">
        <v>7149</v>
      </c>
    </row>
    <row r="3114" spans="1:6" x14ac:dyDescent="0.25">
      <c r="A3114" s="1" t="s">
        <v>813</v>
      </c>
      <c r="B3114" s="1" t="s">
        <v>6212</v>
      </c>
      <c r="C3114" s="1">
        <v>1</v>
      </c>
      <c r="D3114" s="18" t="s">
        <v>814</v>
      </c>
      <c r="E3114" s="18">
        <v>2.4</v>
      </c>
      <c r="F3114" s="1" t="s">
        <v>815</v>
      </c>
    </row>
    <row r="3115" spans="1:6" x14ac:dyDescent="0.25">
      <c r="A3115" s="1" t="s">
        <v>7519</v>
      </c>
      <c r="B3115" s="1" t="s">
        <v>6135</v>
      </c>
      <c r="C3115" s="1">
        <v>1</v>
      </c>
      <c r="D3115" s="18" t="s">
        <v>7520</v>
      </c>
      <c r="E3115" s="19">
        <v>9.9500000000000005E-20</v>
      </c>
      <c r="F3115" s="1" t="s">
        <v>7521</v>
      </c>
    </row>
    <row r="3116" spans="1:6" x14ac:dyDescent="0.25">
      <c r="A3116" s="1" t="s">
        <v>7522</v>
      </c>
      <c r="B3116" s="1" t="s">
        <v>6135</v>
      </c>
      <c r="C3116" s="1">
        <v>1</v>
      </c>
      <c r="D3116" s="18" t="s">
        <v>7523</v>
      </c>
      <c r="E3116" s="19">
        <v>4.0599999999999998E-37</v>
      </c>
      <c r="F3116" s="1" t="s">
        <v>7524</v>
      </c>
    </row>
    <row r="3117" spans="1:6" x14ac:dyDescent="0.25">
      <c r="A3117" s="1" t="s">
        <v>7525</v>
      </c>
      <c r="B3117" s="1" t="s">
        <v>6158</v>
      </c>
      <c r="C3117" s="1">
        <v>1</v>
      </c>
      <c r="D3117" s="18" t="s">
        <v>7526</v>
      </c>
      <c r="E3117" s="19">
        <v>1.6299999999999999E-37</v>
      </c>
      <c r="F3117" s="1" t="s">
        <v>7527</v>
      </c>
    </row>
    <row r="3118" spans="1:6" x14ac:dyDescent="0.25">
      <c r="A3118" s="1" t="s">
        <v>7528</v>
      </c>
      <c r="B3118" s="1" t="s">
        <v>6135</v>
      </c>
      <c r="C3118" s="1">
        <v>1</v>
      </c>
      <c r="D3118" s="18" t="s">
        <v>7529</v>
      </c>
      <c r="E3118" s="19">
        <v>4.3999999999999999E-103</v>
      </c>
      <c r="F3118" s="1" t="s">
        <v>7530</v>
      </c>
    </row>
    <row r="3119" spans="1:6" x14ac:dyDescent="0.25">
      <c r="A3119" s="1" t="s">
        <v>1493</v>
      </c>
      <c r="B3119" s="1" t="s">
        <v>6212</v>
      </c>
      <c r="C3119" s="1">
        <v>1</v>
      </c>
      <c r="D3119" s="18" t="s">
        <v>207</v>
      </c>
      <c r="E3119" s="18" t="s">
        <v>207</v>
      </c>
      <c r="F3119" s="1" t="s">
        <v>207</v>
      </c>
    </row>
    <row r="3120" spans="1:6" x14ac:dyDescent="0.25">
      <c r="A3120" s="1" t="s">
        <v>7531</v>
      </c>
      <c r="B3120" s="1" t="s">
        <v>6135</v>
      </c>
      <c r="C3120" s="1">
        <v>1</v>
      </c>
      <c r="D3120" s="18" t="s">
        <v>7532</v>
      </c>
      <c r="E3120" s="19">
        <v>6.2399999999999999E-18</v>
      </c>
      <c r="F3120" s="1" t="s">
        <v>7533</v>
      </c>
    </row>
    <row r="3121" spans="1:6" x14ac:dyDescent="0.25">
      <c r="A3121" s="1" t="s">
        <v>7534</v>
      </c>
      <c r="B3121" s="1" t="s">
        <v>6135</v>
      </c>
      <c r="C3121" s="1">
        <v>1</v>
      </c>
      <c r="D3121" s="18" t="s">
        <v>7535</v>
      </c>
      <c r="E3121" s="19">
        <v>4.8000000000000002E-44</v>
      </c>
      <c r="F3121" s="1" t="s">
        <v>7536</v>
      </c>
    </row>
    <row r="3122" spans="1:6" x14ac:dyDescent="0.25">
      <c r="A3122" s="1" t="s">
        <v>830</v>
      </c>
      <c r="B3122" s="1" t="s">
        <v>6135</v>
      </c>
      <c r="C3122" s="1">
        <v>1</v>
      </c>
      <c r="D3122" s="18" t="s">
        <v>207</v>
      </c>
      <c r="E3122" s="18" t="s">
        <v>207</v>
      </c>
      <c r="F3122" s="1" t="s">
        <v>207</v>
      </c>
    </row>
    <row r="3123" spans="1:6" x14ac:dyDescent="0.25">
      <c r="A3123" s="1" t="s">
        <v>7537</v>
      </c>
      <c r="B3123" s="1" t="s">
        <v>6135</v>
      </c>
      <c r="C3123" s="1">
        <v>1</v>
      </c>
      <c r="D3123" s="18" t="s">
        <v>7538</v>
      </c>
      <c r="E3123" s="19">
        <v>1.9300000000000001E-145</v>
      </c>
      <c r="F3123" s="1" t="s">
        <v>7539</v>
      </c>
    </row>
    <row r="3124" spans="1:6" x14ac:dyDescent="0.25">
      <c r="A3124" s="1" t="s">
        <v>7540</v>
      </c>
      <c r="B3124" s="1" t="s">
        <v>6158</v>
      </c>
      <c r="C3124" s="1">
        <v>1</v>
      </c>
      <c r="D3124" s="18" t="s">
        <v>7541</v>
      </c>
      <c r="E3124" s="19">
        <v>4.3E-113</v>
      </c>
      <c r="F3124" s="1" t="s">
        <v>7542</v>
      </c>
    </row>
    <row r="3125" spans="1:6" x14ac:dyDescent="0.25">
      <c r="A3125" s="1" t="s">
        <v>7543</v>
      </c>
      <c r="B3125" s="1" t="s">
        <v>6135</v>
      </c>
      <c r="C3125" s="1">
        <v>1</v>
      </c>
      <c r="D3125" s="18" t="s">
        <v>7544</v>
      </c>
      <c r="E3125" s="19">
        <v>1.2599999999999999E-69</v>
      </c>
      <c r="F3125" s="1" t="s">
        <v>7545</v>
      </c>
    </row>
    <row r="3126" spans="1:6" x14ac:dyDescent="0.25">
      <c r="A3126" s="1" t="s">
        <v>1512</v>
      </c>
      <c r="B3126" s="1" t="s">
        <v>6135</v>
      </c>
      <c r="C3126" s="1">
        <v>1</v>
      </c>
      <c r="D3126" s="18" t="s">
        <v>1513</v>
      </c>
      <c r="E3126" s="19">
        <v>1.2500000000000001E-167</v>
      </c>
      <c r="F3126" s="1" t="s">
        <v>1369</v>
      </c>
    </row>
    <row r="3127" spans="1:6" x14ac:dyDescent="0.25">
      <c r="A3127" s="1" t="s">
        <v>2522</v>
      </c>
      <c r="B3127" s="1" t="s">
        <v>6135</v>
      </c>
      <c r="C3127" s="1">
        <v>1</v>
      </c>
      <c r="D3127" s="18" t="s">
        <v>2523</v>
      </c>
      <c r="E3127" s="19">
        <v>4.9100000000000002E-86</v>
      </c>
      <c r="F3127" s="1" t="s">
        <v>2524</v>
      </c>
    </row>
    <row r="3128" spans="1:6" x14ac:dyDescent="0.25">
      <c r="A3128" s="1" t="s">
        <v>7546</v>
      </c>
      <c r="B3128" s="1" t="s">
        <v>6135</v>
      </c>
      <c r="C3128" s="1">
        <v>1</v>
      </c>
      <c r="D3128" s="18" t="s">
        <v>7547</v>
      </c>
      <c r="E3128" s="19">
        <v>1.3099999999999999E-113</v>
      </c>
      <c r="F3128" s="1" t="s">
        <v>7548</v>
      </c>
    </row>
    <row r="3129" spans="1:6" x14ac:dyDescent="0.25">
      <c r="A3129" s="1" t="s">
        <v>7549</v>
      </c>
      <c r="B3129" s="1" t="s">
        <v>6270</v>
      </c>
      <c r="C3129" s="1">
        <v>1</v>
      </c>
      <c r="D3129" s="18" t="s">
        <v>7550</v>
      </c>
      <c r="E3129" s="19">
        <v>1.5399999999999999E-23</v>
      </c>
      <c r="F3129" s="1" t="s">
        <v>7551</v>
      </c>
    </row>
    <row r="3130" spans="1:6" x14ac:dyDescent="0.25">
      <c r="A3130" s="1" t="s">
        <v>1551</v>
      </c>
      <c r="B3130" s="1" t="s">
        <v>6135</v>
      </c>
      <c r="C3130" s="1">
        <v>1</v>
      </c>
      <c r="D3130" s="18" t="s">
        <v>1552</v>
      </c>
      <c r="E3130" s="19">
        <v>1.9800000000000001E-99</v>
      </c>
      <c r="F3130" s="1" t="s">
        <v>1553</v>
      </c>
    </row>
    <row r="3131" spans="1:6" x14ac:dyDescent="0.25">
      <c r="A3131" s="1" t="s">
        <v>7552</v>
      </c>
      <c r="B3131" s="1" t="s">
        <v>6135</v>
      </c>
      <c r="C3131" s="1">
        <v>1</v>
      </c>
      <c r="D3131" s="18" t="s">
        <v>7553</v>
      </c>
      <c r="E3131" s="19">
        <v>3.7300000000000003E-8</v>
      </c>
      <c r="F3131" s="1" t="s">
        <v>7554</v>
      </c>
    </row>
    <row r="3132" spans="1:6" x14ac:dyDescent="0.25">
      <c r="A3132" s="1" t="s">
        <v>7555</v>
      </c>
      <c r="B3132" s="1" t="s">
        <v>6135</v>
      </c>
      <c r="C3132" s="1">
        <v>1</v>
      </c>
      <c r="D3132" s="18" t="s">
        <v>7556</v>
      </c>
      <c r="E3132" s="19">
        <v>1.89E-33</v>
      </c>
      <c r="F3132" s="1" t="s">
        <v>7557</v>
      </c>
    </row>
    <row r="3133" spans="1:6" x14ac:dyDescent="0.25">
      <c r="A3133" s="1" t="s">
        <v>7558</v>
      </c>
      <c r="B3133" s="1" t="s">
        <v>6135</v>
      </c>
      <c r="C3133" s="1">
        <v>1</v>
      </c>
      <c r="D3133" s="18" t="s">
        <v>7559</v>
      </c>
      <c r="E3133" s="18">
        <v>0</v>
      </c>
      <c r="F3133" s="1" t="s">
        <v>7560</v>
      </c>
    </row>
    <row r="3134" spans="1:6" x14ac:dyDescent="0.25">
      <c r="A3134" s="1" t="s">
        <v>7561</v>
      </c>
      <c r="B3134" s="1" t="s">
        <v>6135</v>
      </c>
      <c r="C3134" s="1">
        <v>1</v>
      </c>
      <c r="D3134" s="18" t="s">
        <v>7562</v>
      </c>
      <c r="E3134" s="18">
        <v>0</v>
      </c>
      <c r="F3134" s="1" t="s">
        <v>7563</v>
      </c>
    </row>
    <row r="3135" spans="1:6" x14ac:dyDescent="0.25">
      <c r="A3135" s="1" t="s">
        <v>7564</v>
      </c>
      <c r="B3135" s="1" t="s">
        <v>6135</v>
      </c>
      <c r="C3135" s="1">
        <v>1</v>
      </c>
      <c r="D3135" s="18" t="s">
        <v>7565</v>
      </c>
      <c r="E3135" s="19">
        <v>1.21E-144</v>
      </c>
      <c r="F3135" s="1" t="s">
        <v>7566</v>
      </c>
    </row>
    <row r="3136" spans="1:6" x14ac:dyDescent="0.25">
      <c r="A3136" s="1" t="s">
        <v>7567</v>
      </c>
      <c r="B3136" s="1" t="s">
        <v>6135</v>
      </c>
      <c r="C3136" s="1">
        <v>1</v>
      </c>
      <c r="D3136" s="18" t="s">
        <v>7568</v>
      </c>
      <c r="E3136" s="19">
        <v>9.3000000000000006E-20</v>
      </c>
      <c r="F3136" s="1" t="s">
        <v>7569</v>
      </c>
    </row>
    <row r="3137" spans="1:6" x14ac:dyDescent="0.25">
      <c r="A3137" s="1" t="s">
        <v>7570</v>
      </c>
      <c r="B3137" s="1" t="s">
        <v>6135</v>
      </c>
      <c r="C3137" s="1">
        <v>1</v>
      </c>
      <c r="D3137" s="18" t="s">
        <v>7571</v>
      </c>
      <c r="E3137" s="19">
        <v>4.0299999999999998E-141</v>
      </c>
      <c r="F3137" s="1" t="s">
        <v>7572</v>
      </c>
    </row>
    <row r="3138" spans="1:6" x14ac:dyDescent="0.25">
      <c r="A3138" s="1" t="s">
        <v>2237</v>
      </c>
      <c r="B3138" s="1" t="s">
        <v>6135</v>
      </c>
      <c r="C3138" s="1">
        <v>1</v>
      </c>
      <c r="D3138" s="18" t="s">
        <v>2238</v>
      </c>
      <c r="E3138" s="19">
        <v>2.05E-20</v>
      </c>
      <c r="F3138" s="1" t="s">
        <v>2239</v>
      </c>
    </row>
    <row r="3139" spans="1:6" x14ac:dyDescent="0.25">
      <c r="A3139" s="1" t="s">
        <v>7573</v>
      </c>
      <c r="B3139" s="1" t="s">
        <v>6265</v>
      </c>
      <c r="C3139" s="1">
        <v>1</v>
      </c>
      <c r="D3139" s="18" t="s">
        <v>207</v>
      </c>
      <c r="E3139" s="18" t="s">
        <v>207</v>
      </c>
      <c r="F3139" s="1" t="s">
        <v>207</v>
      </c>
    </row>
    <row r="3140" spans="1:6" x14ac:dyDescent="0.25">
      <c r="A3140" s="1" t="s">
        <v>7574</v>
      </c>
      <c r="B3140" s="1" t="s">
        <v>6135</v>
      </c>
      <c r="C3140" s="1">
        <v>1</v>
      </c>
      <c r="D3140" s="18" t="s">
        <v>207</v>
      </c>
      <c r="E3140" s="18" t="s">
        <v>207</v>
      </c>
      <c r="F3140" s="1" t="s">
        <v>207</v>
      </c>
    </row>
    <row r="3141" spans="1:6" x14ac:dyDescent="0.25">
      <c r="A3141" s="1" t="s">
        <v>7575</v>
      </c>
      <c r="B3141" s="1" t="s">
        <v>6135</v>
      </c>
      <c r="C3141" s="1">
        <v>1</v>
      </c>
      <c r="D3141" s="18" t="s">
        <v>7576</v>
      </c>
      <c r="E3141" s="18">
        <v>0</v>
      </c>
      <c r="F3141" s="1" t="s">
        <v>2769</v>
      </c>
    </row>
    <row r="3142" spans="1:6" x14ac:dyDescent="0.25">
      <c r="A3142" s="1" t="s">
        <v>1255</v>
      </c>
      <c r="B3142" s="1" t="s">
        <v>6135</v>
      </c>
      <c r="C3142" s="1">
        <v>1</v>
      </c>
      <c r="D3142" s="18" t="s">
        <v>1256</v>
      </c>
      <c r="E3142" s="18">
        <v>7.1</v>
      </c>
      <c r="F3142" s="1" t="s">
        <v>1257</v>
      </c>
    </row>
    <row r="3143" spans="1:6" x14ac:dyDescent="0.25">
      <c r="A3143" s="1" t="s">
        <v>2243</v>
      </c>
      <c r="B3143" s="1" t="s">
        <v>6135</v>
      </c>
      <c r="C3143" s="1">
        <v>1</v>
      </c>
      <c r="D3143" s="18" t="s">
        <v>2244</v>
      </c>
      <c r="E3143" s="19">
        <v>4.9700000000000002E-5</v>
      </c>
      <c r="F3143" s="1" t="s">
        <v>2245</v>
      </c>
    </row>
    <row r="3144" spans="1:6" x14ac:dyDescent="0.25">
      <c r="A3144" s="1" t="s">
        <v>7577</v>
      </c>
      <c r="B3144" s="1" t="s">
        <v>6135</v>
      </c>
      <c r="C3144" s="1">
        <v>1</v>
      </c>
      <c r="D3144" s="18" t="s">
        <v>7578</v>
      </c>
      <c r="E3144" s="19">
        <v>2.55E-10</v>
      </c>
      <c r="F3144" s="1" t="s">
        <v>7579</v>
      </c>
    </row>
    <row r="3145" spans="1:6" x14ac:dyDescent="0.25">
      <c r="A3145" s="1" t="s">
        <v>7580</v>
      </c>
      <c r="B3145" s="1" t="s">
        <v>6135</v>
      </c>
      <c r="C3145" s="1">
        <v>1</v>
      </c>
      <c r="D3145" s="18" t="s">
        <v>207</v>
      </c>
      <c r="E3145" s="18" t="s">
        <v>207</v>
      </c>
      <c r="F3145" s="1" t="s">
        <v>207</v>
      </c>
    </row>
    <row r="3146" spans="1:6" x14ac:dyDescent="0.25">
      <c r="A3146" s="1" t="s">
        <v>7581</v>
      </c>
      <c r="B3146" s="1" t="s">
        <v>6142</v>
      </c>
      <c r="C3146" s="1">
        <v>1</v>
      </c>
      <c r="D3146" s="18" t="s">
        <v>7582</v>
      </c>
      <c r="E3146" s="19">
        <v>3.6499999999999998E-19</v>
      </c>
      <c r="F3146" s="1" t="s">
        <v>7583</v>
      </c>
    </row>
    <row r="3147" spans="1:6" x14ac:dyDescent="0.25">
      <c r="A3147" s="1" t="s">
        <v>7584</v>
      </c>
      <c r="B3147" s="1" t="s">
        <v>6142</v>
      </c>
      <c r="C3147" s="1">
        <v>1</v>
      </c>
      <c r="D3147" s="18" t="s">
        <v>7585</v>
      </c>
      <c r="E3147" s="19">
        <v>7.4800000000000001E-64</v>
      </c>
      <c r="F3147" s="1" t="s">
        <v>7586</v>
      </c>
    </row>
    <row r="3148" spans="1:6" x14ac:dyDescent="0.25">
      <c r="A3148" s="1" t="s">
        <v>7587</v>
      </c>
      <c r="B3148" s="1" t="s">
        <v>6135</v>
      </c>
      <c r="C3148" s="1">
        <v>1</v>
      </c>
      <c r="D3148" s="18" t="s">
        <v>7588</v>
      </c>
      <c r="E3148" s="18">
        <v>0</v>
      </c>
      <c r="F3148" s="1" t="s">
        <v>7589</v>
      </c>
    </row>
    <row r="3149" spans="1:6" x14ac:dyDescent="0.25">
      <c r="A3149" s="1" t="s">
        <v>7590</v>
      </c>
      <c r="B3149" s="1" t="s">
        <v>6187</v>
      </c>
      <c r="C3149" s="1">
        <v>1</v>
      </c>
      <c r="D3149" s="18" t="s">
        <v>7591</v>
      </c>
      <c r="E3149" s="19">
        <v>2.3199999999999999E-158</v>
      </c>
      <c r="F3149" s="1" t="s">
        <v>7592</v>
      </c>
    </row>
    <row r="3150" spans="1:6" x14ac:dyDescent="0.25">
      <c r="A3150" s="1" t="s">
        <v>7593</v>
      </c>
      <c r="B3150" s="1" t="s">
        <v>6142</v>
      </c>
      <c r="C3150" s="1">
        <v>1</v>
      </c>
      <c r="D3150" s="18" t="s">
        <v>7594</v>
      </c>
      <c r="E3150" s="19">
        <v>3.5899999999999998E-12</v>
      </c>
      <c r="F3150" s="1" t="s">
        <v>7595</v>
      </c>
    </row>
    <row r="3151" spans="1:6" x14ac:dyDescent="0.25">
      <c r="A3151" s="1" t="s">
        <v>7596</v>
      </c>
      <c r="B3151" s="1" t="s">
        <v>6135</v>
      </c>
      <c r="C3151" s="1">
        <v>1</v>
      </c>
      <c r="D3151" s="18" t="s">
        <v>7597</v>
      </c>
      <c r="E3151" s="18">
        <v>0</v>
      </c>
      <c r="F3151" s="1" t="s">
        <v>7598</v>
      </c>
    </row>
    <row r="3152" spans="1:6" x14ac:dyDescent="0.25">
      <c r="A3152" s="1" t="s">
        <v>7599</v>
      </c>
      <c r="B3152" s="1" t="s">
        <v>6142</v>
      </c>
      <c r="C3152" s="1">
        <v>1</v>
      </c>
      <c r="D3152" s="18" t="s">
        <v>7600</v>
      </c>
      <c r="E3152" s="19">
        <v>2.22E-33</v>
      </c>
      <c r="F3152" s="1" t="s">
        <v>7601</v>
      </c>
    </row>
    <row r="3153" spans="1:6" x14ac:dyDescent="0.25">
      <c r="A3153" s="1" t="s">
        <v>7602</v>
      </c>
      <c r="B3153" s="1" t="s">
        <v>6142</v>
      </c>
      <c r="C3153" s="1">
        <v>1</v>
      </c>
      <c r="D3153" s="18" t="s">
        <v>7603</v>
      </c>
      <c r="E3153" s="19">
        <v>1.44E-31</v>
      </c>
      <c r="F3153" s="1" t="s">
        <v>7604</v>
      </c>
    </row>
    <row r="3154" spans="1:6" x14ac:dyDescent="0.25">
      <c r="A3154" s="1" t="s">
        <v>7605</v>
      </c>
      <c r="B3154" s="1" t="s">
        <v>6135</v>
      </c>
      <c r="C3154" s="1">
        <v>1</v>
      </c>
      <c r="D3154" s="18" t="s">
        <v>7606</v>
      </c>
      <c r="E3154" s="19">
        <v>1.7400000000000001E-32</v>
      </c>
      <c r="F3154" s="1" t="s">
        <v>7607</v>
      </c>
    </row>
    <row r="3155" spans="1:6" x14ac:dyDescent="0.25">
      <c r="A3155" s="1" t="s">
        <v>7608</v>
      </c>
      <c r="B3155" s="1" t="s">
        <v>6135</v>
      </c>
      <c r="C3155" s="1">
        <v>1</v>
      </c>
      <c r="D3155" s="18" t="s">
        <v>207</v>
      </c>
      <c r="E3155" s="18" t="s">
        <v>207</v>
      </c>
      <c r="F3155" s="1" t="s">
        <v>207</v>
      </c>
    </row>
    <row r="3156" spans="1:6" x14ac:dyDescent="0.25">
      <c r="A3156" s="1" t="s">
        <v>7609</v>
      </c>
      <c r="B3156" s="1" t="s">
        <v>6135</v>
      </c>
      <c r="C3156" s="1">
        <v>1</v>
      </c>
      <c r="D3156" s="18" t="s">
        <v>7610</v>
      </c>
      <c r="E3156" s="19">
        <v>1.5E-11</v>
      </c>
      <c r="F3156" s="1" t="s">
        <v>7611</v>
      </c>
    </row>
    <row r="3157" spans="1:6" x14ac:dyDescent="0.25">
      <c r="A3157" s="1" t="s">
        <v>7612</v>
      </c>
      <c r="B3157" s="1" t="s">
        <v>6135</v>
      </c>
      <c r="C3157" s="1">
        <v>1</v>
      </c>
      <c r="D3157" s="18" t="s">
        <v>768</v>
      </c>
      <c r="E3157" s="18">
        <v>5.0000000000000001E-3</v>
      </c>
      <c r="F3157" s="1" t="s">
        <v>769</v>
      </c>
    </row>
    <row r="3158" spans="1:6" x14ac:dyDescent="0.25">
      <c r="A3158" s="1" t="s">
        <v>2610</v>
      </c>
      <c r="B3158" s="1" t="s">
        <v>6135</v>
      </c>
      <c r="C3158" s="1">
        <v>1</v>
      </c>
      <c r="D3158" s="18" t="s">
        <v>808</v>
      </c>
      <c r="E3158" s="19">
        <v>3.54E-147</v>
      </c>
      <c r="F3158" s="1" t="s">
        <v>809</v>
      </c>
    </row>
    <row r="3159" spans="1:6" x14ac:dyDescent="0.25">
      <c r="A3159" s="1" t="s">
        <v>7613</v>
      </c>
      <c r="B3159" s="1" t="s">
        <v>6270</v>
      </c>
      <c r="C3159" s="1">
        <v>1</v>
      </c>
      <c r="D3159" s="18" t="s">
        <v>207</v>
      </c>
      <c r="E3159" s="18" t="s">
        <v>207</v>
      </c>
      <c r="F3159" s="1" t="s">
        <v>207</v>
      </c>
    </row>
    <row r="3160" spans="1:6" x14ac:dyDescent="0.25">
      <c r="A3160" s="1" t="s">
        <v>7614</v>
      </c>
      <c r="B3160" s="1" t="s">
        <v>6135</v>
      </c>
      <c r="C3160" s="1">
        <v>1</v>
      </c>
      <c r="D3160" s="18" t="s">
        <v>7615</v>
      </c>
      <c r="E3160" s="18">
        <v>0</v>
      </c>
      <c r="F3160" s="1" t="s">
        <v>7616</v>
      </c>
    </row>
    <row r="3161" spans="1:6" x14ac:dyDescent="0.25">
      <c r="A3161" s="1" t="s">
        <v>7617</v>
      </c>
      <c r="B3161" s="1" t="s">
        <v>6135</v>
      </c>
      <c r="C3161" s="1">
        <v>1</v>
      </c>
      <c r="D3161" s="18" t="s">
        <v>2033</v>
      </c>
      <c r="E3161" s="18">
        <v>0</v>
      </c>
      <c r="F3161" s="1" t="s">
        <v>2034</v>
      </c>
    </row>
    <row r="3162" spans="1:6" x14ac:dyDescent="0.25">
      <c r="A3162" s="1" t="s">
        <v>7618</v>
      </c>
      <c r="B3162" s="1" t="s">
        <v>6135</v>
      </c>
      <c r="C3162" s="1">
        <v>1</v>
      </c>
      <c r="D3162" s="18" t="s">
        <v>7619</v>
      </c>
      <c r="E3162" s="19">
        <v>4.1199999999999998E-29</v>
      </c>
      <c r="F3162" s="1" t="s">
        <v>7620</v>
      </c>
    </row>
    <row r="3163" spans="1:6" x14ac:dyDescent="0.25">
      <c r="A3163" s="1" t="s">
        <v>7621</v>
      </c>
      <c r="B3163" s="1" t="s">
        <v>6135</v>
      </c>
      <c r="C3163" s="1">
        <v>1</v>
      </c>
      <c r="D3163" s="18" t="s">
        <v>5711</v>
      </c>
      <c r="E3163" s="19">
        <v>1.14E-9</v>
      </c>
      <c r="F3163" s="1" t="s">
        <v>5712</v>
      </c>
    </row>
    <row r="3164" spans="1:6" x14ac:dyDescent="0.25">
      <c r="A3164" s="1" t="s">
        <v>7622</v>
      </c>
      <c r="B3164" s="1" t="s">
        <v>6135</v>
      </c>
      <c r="C3164" s="1">
        <v>1</v>
      </c>
      <c r="D3164" s="18" t="s">
        <v>7623</v>
      </c>
      <c r="E3164" s="19">
        <v>4.9200000000000004E-59</v>
      </c>
      <c r="F3164" s="1" t="s">
        <v>7624</v>
      </c>
    </row>
    <row r="3165" spans="1:6" x14ac:dyDescent="0.25">
      <c r="A3165" s="1" t="s">
        <v>7625</v>
      </c>
      <c r="B3165" s="1" t="s">
        <v>6135</v>
      </c>
      <c r="C3165" s="1">
        <v>1</v>
      </c>
      <c r="D3165" s="18" t="s">
        <v>7626</v>
      </c>
      <c r="E3165" s="18">
        <v>0</v>
      </c>
      <c r="F3165" s="1" t="s">
        <v>7627</v>
      </c>
    </row>
    <row r="3166" spans="1:6" x14ac:dyDescent="0.25">
      <c r="A3166" s="1" t="s">
        <v>2201</v>
      </c>
      <c r="B3166" s="1" t="s">
        <v>6135</v>
      </c>
      <c r="C3166" s="1">
        <v>1</v>
      </c>
      <c r="D3166" s="18" t="s">
        <v>2202</v>
      </c>
      <c r="E3166" s="19">
        <v>1.4299999999999999E-45</v>
      </c>
      <c r="F3166" s="1" t="s">
        <v>2203</v>
      </c>
    </row>
    <row r="3167" spans="1:6" x14ac:dyDescent="0.25">
      <c r="A3167" s="1" t="s">
        <v>7628</v>
      </c>
      <c r="B3167" s="1" t="s">
        <v>6135</v>
      </c>
      <c r="C3167" s="1">
        <v>1</v>
      </c>
      <c r="D3167" s="18" t="s">
        <v>7629</v>
      </c>
      <c r="E3167" s="19">
        <v>7.2400000000000005E-161</v>
      </c>
      <c r="F3167" s="1" t="s">
        <v>7630</v>
      </c>
    </row>
    <row r="3168" spans="1:6" x14ac:dyDescent="0.25">
      <c r="A3168" s="1" t="s">
        <v>7631</v>
      </c>
      <c r="B3168" s="1" t="s">
        <v>6291</v>
      </c>
      <c r="C3168" s="1">
        <v>1</v>
      </c>
      <c r="D3168" s="18" t="s">
        <v>7632</v>
      </c>
      <c r="E3168" s="19">
        <v>1.47E-63</v>
      </c>
      <c r="F3168" s="1" t="s">
        <v>7633</v>
      </c>
    </row>
    <row r="3169" spans="1:6" x14ac:dyDescent="0.25">
      <c r="A3169" s="1" t="s">
        <v>2186</v>
      </c>
      <c r="B3169" s="1" t="s">
        <v>6135</v>
      </c>
      <c r="C3169" s="1">
        <v>1</v>
      </c>
      <c r="D3169" s="18" t="s">
        <v>2187</v>
      </c>
      <c r="E3169" s="19">
        <v>4.7499999999999998E-82</v>
      </c>
      <c r="F3169" s="1" t="s">
        <v>2188</v>
      </c>
    </row>
    <row r="3170" spans="1:6" x14ac:dyDescent="0.25">
      <c r="A3170" s="1" t="s">
        <v>7634</v>
      </c>
      <c r="B3170" s="1" t="s">
        <v>6265</v>
      </c>
      <c r="C3170" s="1">
        <v>1</v>
      </c>
      <c r="D3170" s="18" t="s">
        <v>7635</v>
      </c>
      <c r="E3170" s="19">
        <v>8.3699999999999998E-53</v>
      </c>
      <c r="F3170" s="1" t="s">
        <v>7636</v>
      </c>
    </row>
    <row r="3171" spans="1:6" x14ac:dyDescent="0.25">
      <c r="A3171" s="1" t="s">
        <v>7637</v>
      </c>
      <c r="B3171" s="1" t="s">
        <v>6142</v>
      </c>
      <c r="C3171" s="1">
        <v>1</v>
      </c>
      <c r="D3171" s="18" t="s">
        <v>7638</v>
      </c>
      <c r="E3171" s="19">
        <v>1.91E-150</v>
      </c>
      <c r="F3171" s="1" t="s">
        <v>7639</v>
      </c>
    </row>
    <row r="3172" spans="1:6" x14ac:dyDescent="0.25">
      <c r="A3172" s="1" t="s">
        <v>7640</v>
      </c>
      <c r="B3172" s="1" t="s">
        <v>6135</v>
      </c>
      <c r="C3172" s="1">
        <v>1</v>
      </c>
      <c r="D3172" s="18" t="s">
        <v>207</v>
      </c>
      <c r="E3172" s="18" t="s">
        <v>207</v>
      </c>
      <c r="F3172" s="1" t="s">
        <v>207</v>
      </c>
    </row>
    <row r="3173" spans="1:6" x14ac:dyDescent="0.25">
      <c r="A3173" s="1" t="s">
        <v>1928</v>
      </c>
      <c r="B3173" s="1" t="s">
        <v>6135</v>
      </c>
      <c r="C3173" s="1">
        <v>1</v>
      </c>
      <c r="D3173" s="18" t="s">
        <v>1929</v>
      </c>
      <c r="E3173" s="19">
        <v>8.73E-93</v>
      </c>
      <c r="F3173" s="1" t="s">
        <v>1930</v>
      </c>
    </row>
    <row r="3174" spans="1:6" x14ac:dyDescent="0.25">
      <c r="A3174" s="1" t="s">
        <v>2845</v>
      </c>
      <c r="B3174" s="1" t="s">
        <v>6135</v>
      </c>
      <c r="C3174" s="1">
        <v>1</v>
      </c>
      <c r="D3174" s="18" t="s">
        <v>2846</v>
      </c>
      <c r="E3174" s="18">
        <v>0</v>
      </c>
      <c r="F3174" s="1" t="s">
        <v>2847</v>
      </c>
    </row>
    <row r="3175" spans="1:6" x14ac:dyDescent="0.25">
      <c r="A3175" s="1" t="s">
        <v>7641</v>
      </c>
      <c r="B3175" s="1" t="s">
        <v>6135</v>
      </c>
      <c r="C3175" s="1">
        <v>1</v>
      </c>
      <c r="D3175" s="18" t="s">
        <v>7642</v>
      </c>
      <c r="E3175" s="19">
        <v>1.4800000000000001E-161</v>
      </c>
      <c r="F3175" s="1" t="s">
        <v>7643</v>
      </c>
    </row>
    <row r="3176" spans="1:6" x14ac:dyDescent="0.25">
      <c r="A3176" s="1" t="s">
        <v>7644</v>
      </c>
      <c r="B3176" s="1" t="s">
        <v>6265</v>
      </c>
      <c r="C3176" s="1">
        <v>1</v>
      </c>
      <c r="D3176" s="18" t="s">
        <v>7645</v>
      </c>
      <c r="E3176" s="19">
        <v>3.1499999999999999E-42</v>
      </c>
      <c r="F3176" s="1" t="s">
        <v>7646</v>
      </c>
    </row>
    <row r="3177" spans="1:6" x14ac:dyDescent="0.25">
      <c r="A3177" s="1" t="s">
        <v>7647</v>
      </c>
      <c r="B3177" s="1" t="s">
        <v>6135</v>
      </c>
      <c r="C3177" s="1">
        <v>1</v>
      </c>
      <c r="D3177" s="18" t="s">
        <v>7648</v>
      </c>
      <c r="E3177" s="18">
        <v>1.3</v>
      </c>
      <c r="F3177" s="1" t="s">
        <v>7649</v>
      </c>
    </row>
    <row r="3178" spans="1:6" x14ac:dyDescent="0.25">
      <c r="A3178" s="1" t="s">
        <v>7650</v>
      </c>
      <c r="B3178" s="1" t="s">
        <v>6135</v>
      </c>
      <c r="C3178" s="1">
        <v>1</v>
      </c>
      <c r="D3178" s="18" t="s">
        <v>7651</v>
      </c>
      <c r="E3178" s="18">
        <v>0</v>
      </c>
      <c r="F3178" s="1" t="s">
        <v>7652</v>
      </c>
    </row>
    <row r="3179" spans="1:6" x14ac:dyDescent="0.25">
      <c r="A3179" s="1" t="s">
        <v>1871</v>
      </c>
      <c r="B3179" s="1" t="s">
        <v>6135</v>
      </c>
      <c r="C3179" s="1">
        <v>1</v>
      </c>
      <c r="D3179" s="18" t="s">
        <v>1863</v>
      </c>
      <c r="E3179" s="19">
        <v>1.4700000000000001E-9</v>
      </c>
      <c r="F3179" s="1" t="s">
        <v>1661</v>
      </c>
    </row>
    <row r="3180" spans="1:6" x14ac:dyDescent="0.25">
      <c r="A3180" s="1" t="s">
        <v>2789</v>
      </c>
      <c r="B3180" s="1" t="s">
        <v>6135</v>
      </c>
      <c r="C3180" s="1">
        <v>1</v>
      </c>
      <c r="D3180" s="18" t="s">
        <v>2790</v>
      </c>
      <c r="E3180" s="18">
        <v>0</v>
      </c>
      <c r="F3180" s="1" t="s">
        <v>2791</v>
      </c>
    </row>
    <row r="3181" spans="1:6" x14ac:dyDescent="0.25">
      <c r="A3181" s="1" t="s">
        <v>7653</v>
      </c>
      <c r="B3181" s="1" t="s">
        <v>6284</v>
      </c>
      <c r="C3181" s="1">
        <v>1</v>
      </c>
      <c r="D3181" s="18" t="s">
        <v>7654</v>
      </c>
      <c r="E3181" s="19">
        <v>1.3499999999999999E-23</v>
      </c>
      <c r="F3181" s="1" t="s">
        <v>7655</v>
      </c>
    </row>
    <row r="3182" spans="1:6" x14ac:dyDescent="0.25">
      <c r="A3182" s="1" t="s">
        <v>7656</v>
      </c>
      <c r="B3182" s="1" t="s">
        <v>6135</v>
      </c>
      <c r="C3182" s="1">
        <v>1</v>
      </c>
      <c r="D3182" s="18" t="s">
        <v>7657</v>
      </c>
      <c r="E3182" s="18">
        <v>5.8999999999999997E-2</v>
      </c>
      <c r="F3182" s="1" t="s">
        <v>7658</v>
      </c>
    </row>
    <row r="3183" spans="1:6" x14ac:dyDescent="0.25">
      <c r="A3183" s="1" t="s">
        <v>7659</v>
      </c>
      <c r="B3183" s="1" t="s">
        <v>6135</v>
      </c>
      <c r="C3183" s="1">
        <v>1</v>
      </c>
      <c r="D3183" s="18" t="s">
        <v>7660</v>
      </c>
      <c r="E3183" s="18">
        <v>0</v>
      </c>
      <c r="F3183" s="1" t="s">
        <v>7661</v>
      </c>
    </row>
    <row r="3184" spans="1:6" x14ac:dyDescent="0.25">
      <c r="A3184" s="1" t="s">
        <v>7662</v>
      </c>
      <c r="B3184" s="1" t="s">
        <v>6135</v>
      </c>
      <c r="C3184" s="1">
        <v>1</v>
      </c>
      <c r="D3184" s="18" t="s">
        <v>7663</v>
      </c>
      <c r="E3184" s="19">
        <v>2.04E-15</v>
      </c>
      <c r="F3184" s="1" t="s">
        <v>7664</v>
      </c>
    </row>
    <row r="3185" spans="1:6" x14ac:dyDescent="0.25">
      <c r="A3185" s="1" t="s">
        <v>7665</v>
      </c>
      <c r="B3185" s="1" t="s">
        <v>6135</v>
      </c>
      <c r="C3185" s="1">
        <v>1</v>
      </c>
      <c r="D3185" s="18" t="s">
        <v>7666</v>
      </c>
      <c r="E3185" s="19">
        <v>4.9800000000000005E-125</v>
      </c>
      <c r="F3185" s="1" t="s">
        <v>7667</v>
      </c>
    </row>
    <row r="3186" spans="1:6" x14ac:dyDescent="0.25">
      <c r="A3186" s="1" t="s">
        <v>7668</v>
      </c>
      <c r="B3186" s="1" t="s">
        <v>6135</v>
      </c>
      <c r="C3186" s="1">
        <v>1</v>
      </c>
      <c r="D3186" s="18" t="s">
        <v>7669</v>
      </c>
      <c r="E3186" s="19">
        <v>1.1899999999999999E-38</v>
      </c>
      <c r="F3186" s="1" t="s">
        <v>7670</v>
      </c>
    </row>
    <row r="3187" spans="1:6" x14ac:dyDescent="0.25">
      <c r="A3187" s="1" t="s">
        <v>7671</v>
      </c>
      <c r="B3187" s="1" t="s">
        <v>6135</v>
      </c>
      <c r="C3187" s="1">
        <v>1</v>
      </c>
      <c r="D3187" s="18" t="s">
        <v>7672</v>
      </c>
      <c r="E3187" s="19">
        <v>1.09E-10</v>
      </c>
      <c r="F3187" s="1" t="s">
        <v>7673</v>
      </c>
    </row>
    <row r="3188" spans="1:6" x14ac:dyDescent="0.25">
      <c r="A3188" s="1" t="s">
        <v>7674</v>
      </c>
      <c r="B3188" s="1" t="s">
        <v>6135</v>
      </c>
      <c r="C3188" s="1">
        <v>1</v>
      </c>
      <c r="D3188" s="18" t="s">
        <v>7675</v>
      </c>
      <c r="E3188" s="19">
        <v>5.6200000000000002E-67</v>
      </c>
      <c r="F3188" s="1" t="s">
        <v>7676</v>
      </c>
    </row>
    <row r="3189" spans="1:6" x14ac:dyDescent="0.25">
      <c r="A3189" s="1" t="s">
        <v>7677</v>
      </c>
      <c r="B3189" s="1" t="s">
        <v>6135</v>
      </c>
      <c r="C3189" s="1">
        <v>1</v>
      </c>
      <c r="D3189" s="18" t="s">
        <v>207</v>
      </c>
      <c r="E3189" s="18" t="s">
        <v>207</v>
      </c>
      <c r="F3189" s="1" t="s">
        <v>207</v>
      </c>
    </row>
    <row r="3190" spans="1:6" x14ac:dyDescent="0.25">
      <c r="A3190" s="1" t="s">
        <v>7678</v>
      </c>
      <c r="B3190" s="1" t="s">
        <v>6142</v>
      </c>
      <c r="C3190" s="1">
        <v>1</v>
      </c>
      <c r="D3190" s="18" t="s">
        <v>7679</v>
      </c>
      <c r="E3190" s="19">
        <v>1.1899999999999999E-56</v>
      </c>
      <c r="F3190" s="1" t="s">
        <v>7680</v>
      </c>
    </row>
    <row r="3191" spans="1:6" x14ac:dyDescent="0.25">
      <c r="A3191" s="1" t="s">
        <v>682</v>
      </c>
      <c r="B3191" s="1" t="s">
        <v>6135</v>
      </c>
      <c r="C3191" s="1">
        <v>1</v>
      </c>
      <c r="D3191" s="18" t="s">
        <v>207</v>
      </c>
      <c r="E3191" s="18" t="s">
        <v>207</v>
      </c>
      <c r="F3191" s="1" t="s">
        <v>207</v>
      </c>
    </row>
    <row r="3192" spans="1:6" x14ac:dyDescent="0.25">
      <c r="A3192" s="1" t="s">
        <v>7681</v>
      </c>
      <c r="B3192" s="1" t="s">
        <v>6135</v>
      </c>
      <c r="C3192" s="1">
        <v>1</v>
      </c>
      <c r="D3192" s="18" t="s">
        <v>207</v>
      </c>
      <c r="E3192" s="18" t="s">
        <v>207</v>
      </c>
      <c r="F3192" s="1" t="s">
        <v>207</v>
      </c>
    </row>
    <row r="3193" spans="1:6" x14ac:dyDescent="0.25">
      <c r="A3193" s="1" t="s">
        <v>7682</v>
      </c>
      <c r="B3193" s="1" t="s">
        <v>6265</v>
      </c>
      <c r="C3193" s="1">
        <v>1</v>
      </c>
      <c r="D3193" s="18" t="s">
        <v>207</v>
      </c>
      <c r="E3193" s="18" t="s">
        <v>207</v>
      </c>
      <c r="F3193" s="1" t="s">
        <v>207</v>
      </c>
    </row>
    <row r="3194" spans="1:6" x14ac:dyDescent="0.25">
      <c r="A3194" s="1" t="s">
        <v>7683</v>
      </c>
      <c r="B3194" s="1" t="s">
        <v>6135</v>
      </c>
      <c r="C3194" s="1">
        <v>1</v>
      </c>
      <c r="D3194" s="18" t="s">
        <v>7684</v>
      </c>
      <c r="E3194" s="18">
        <v>0.8</v>
      </c>
      <c r="F3194" s="1" t="s">
        <v>7685</v>
      </c>
    </row>
    <row r="3195" spans="1:6" x14ac:dyDescent="0.25">
      <c r="A3195" s="1" t="s">
        <v>7686</v>
      </c>
      <c r="B3195" s="1" t="s">
        <v>6187</v>
      </c>
      <c r="C3195" s="1">
        <v>1</v>
      </c>
      <c r="D3195" s="18" t="s">
        <v>7687</v>
      </c>
      <c r="E3195" s="19">
        <v>2.9299999999999999E-82</v>
      </c>
      <c r="F3195" s="1" t="s">
        <v>4483</v>
      </c>
    </row>
    <row r="3196" spans="1:6" x14ac:dyDescent="0.25">
      <c r="A3196" s="1" t="s">
        <v>7688</v>
      </c>
      <c r="B3196" s="1" t="s">
        <v>7689</v>
      </c>
      <c r="C3196" s="1">
        <v>1</v>
      </c>
      <c r="D3196" s="18" t="s">
        <v>7690</v>
      </c>
      <c r="E3196" s="19">
        <v>2E-155</v>
      </c>
      <c r="F3196" s="1" t="s">
        <v>7691</v>
      </c>
    </row>
    <row r="3197" spans="1:6" x14ac:dyDescent="0.25">
      <c r="A3197" s="1" t="s">
        <v>7692</v>
      </c>
      <c r="B3197" s="1" t="s">
        <v>6187</v>
      </c>
      <c r="C3197" s="1">
        <v>1</v>
      </c>
      <c r="D3197" s="18" t="s">
        <v>6761</v>
      </c>
      <c r="E3197" s="19">
        <v>1.5400000000000001E-43</v>
      </c>
      <c r="F3197" s="1" t="s">
        <v>6762</v>
      </c>
    </row>
    <row r="3198" spans="1:6" x14ac:dyDescent="0.25">
      <c r="A3198" s="1" t="s">
        <v>7693</v>
      </c>
      <c r="B3198" s="1" t="s">
        <v>6135</v>
      </c>
      <c r="C3198" s="1">
        <v>1</v>
      </c>
      <c r="D3198" s="18" t="s">
        <v>7694</v>
      </c>
      <c r="E3198" s="18">
        <v>0</v>
      </c>
      <c r="F3198" s="1" t="s">
        <v>7695</v>
      </c>
    </row>
    <row r="3199" spans="1:6" x14ac:dyDescent="0.25">
      <c r="A3199" s="1" t="s">
        <v>7696</v>
      </c>
      <c r="B3199" s="1" t="s">
        <v>6158</v>
      </c>
      <c r="C3199" s="1">
        <v>1</v>
      </c>
      <c r="D3199" s="18" t="s">
        <v>7697</v>
      </c>
      <c r="E3199" s="19">
        <v>5.2799999999999997E-33</v>
      </c>
      <c r="F3199" s="1" t="s">
        <v>7698</v>
      </c>
    </row>
    <row r="3200" spans="1:6" x14ac:dyDescent="0.25">
      <c r="A3200" s="1" t="s">
        <v>7699</v>
      </c>
      <c r="B3200" s="1" t="s">
        <v>6135</v>
      </c>
      <c r="C3200" s="1">
        <v>1</v>
      </c>
      <c r="D3200" s="18" t="s">
        <v>7700</v>
      </c>
      <c r="E3200" s="19">
        <v>3.3200000000000001E-9</v>
      </c>
      <c r="F3200" s="1" t="s">
        <v>7701</v>
      </c>
    </row>
    <row r="3201" spans="1:6" x14ac:dyDescent="0.25">
      <c r="A3201" s="1" t="s">
        <v>1725</v>
      </c>
      <c r="B3201" s="1" t="s">
        <v>6135</v>
      </c>
      <c r="C3201" s="1">
        <v>1</v>
      </c>
      <c r="D3201" s="18" t="s">
        <v>1726</v>
      </c>
      <c r="E3201" s="19">
        <v>5.2400000000000002E-154</v>
      </c>
      <c r="F3201" s="1" t="s">
        <v>1727</v>
      </c>
    </row>
    <row r="3202" spans="1:6" x14ac:dyDescent="0.25">
      <c r="A3202" s="1" t="s">
        <v>7702</v>
      </c>
      <c r="B3202" s="1" t="s">
        <v>6270</v>
      </c>
      <c r="C3202" s="1">
        <v>1</v>
      </c>
      <c r="D3202" s="18" t="s">
        <v>7703</v>
      </c>
      <c r="E3202" s="18">
        <v>0</v>
      </c>
      <c r="F3202" s="1" t="s">
        <v>7704</v>
      </c>
    </row>
    <row r="3203" spans="1:6" x14ac:dyDescent="0.25">
      <c r="A3203" s="1" t="s">
        <v>7705</v>
      </c>
      <c r="B3203" s="1" t="s">
        <v>6265</v>
      </c>
      <c r="C3203" s="1">
        <v>1</v>
      </c>
      <c r="D3203" s="18" t="s">
        <v>207</v>
      </c>
      <c r="E3203" s="18" t="s">
        <v>207</v>
      </c>
      <c r="F3203" s="1" t="s">
        <v>207</v>
      </c>
    </row>
    <row r="3204" spans="1:6" x14ac:dyDescent="0.25">
      <c r="A3204" s="1" t="s">
        <v>7706</v>
      </c>
      <c r="B3204" s="1" t="s">
        <v>6135</v>
      </c>
      <c r="C3204" s="1">
        <v>1</v>
      </c>
      <c r="D3204" s="18" t="s">
        <v>207</v>
      </c>
      <c r="E3204" s="18" t="s">
        <v>207</v>
      </c>
      <c r="F3204" s="1" t="s">
        <v>207</v>
      </c>
    </row>
    <row r="3205" spans="1:6" x14ac:dyDescent="0.25">
      <c r="A3205" s="1" t="s">
        <v>7707</v>
      </c>
      <c r="B3205" s="1" t="s">
        <v>6135</v>
      </c>
      <c r="C3205" s="1">
        <v>1</v>
      </c>
      <c r="D3205" s="18" t="s">
        <v>7708</v>
      </c>
      <c r="E3205" s="18">
        <v>0</v>
      </c>
      <c r="F3205" s="1" t="s">
        <v>7709</v>
      </c>
    </row>
    <row r="3206" spans="1:6" x14ac:dyDescent="0.25">
      <c r="A3206" s="1" t="s">
        <v>7710</v>
      </c>
      <c r="B3206" s="1" t="s">
        <v>6158</v>
      </c>
      <c r="C3206" s="1">
        <v>1</v>
      </c>
      <c r="D3206" s="18" t="s">
        <v>7711</v>
      </c>
      <c r="E3206" s="19">
        <v>2.28E-96</v>
      </c>
      <c r="F3206" s="1" t="s">
        <v>7712</v>
      </c>
    </row>
    <row r="3207" spans="1:6" x14ac:dyDescent="0.25">
      <c r="A3207" s="1" t="s">
        <v>7713</v>
      </c>
      <c r="B3207" s="1" t="s">
        <v>6265</v>
      </c>
      <c r="C3207" s="1">
        <v>1</v>
      </c>
      <c r="D3207" s="18" t="s">
        <v>7714</v>
      </c>
      <c r="E3207" s="19">
        <v>3.26E-141</v>
      </c>
      <c r="F3207" s="1" t="s">
        <v>3947</v>
      </c>
    </row>
    <row r="3208" spans="1:6" x14ac:dyDescent="0.25">
      <c r="A3208" s="1" t="s">
        <v>7715</v>
      </c>
      <c r="B3208" s="1" t="s">
        <v>6135</v>
      </c>
      <c r="C3208" s="1">
        <v>1</v>
      </c>
      <c r="D3208" s="18" t="s">
        <v>207</v>
      </c>
      <c r="E3208" s="18" t="s">
        <v>207</v>
      </c>
      <c r="F3208" s="1" t="s">
        <v>207</v>
      </c>
    </row>
    <row r="3209" spans="1:6" x14ac:dyDescent="0.25">
      <c r="A3209" s="1" t="s">
        <v>7716</v>
      </c>
      <c r="B3209" s="1" t="s">
        <v>6135</v>
      </c>
      <c r="C3209" s="1">
        <v>1</v>
      </c>
      <c r="D3209" s="18" t="s">
        <v>7717</v>
      </c>
      <c r="E3209" s="18">
        <v>7.7399999999999995E-4</v>
      </c>
      <c r="F3209" s="1" t="s">
        <v>7718</v>
      </c>
    </row>
    <row r="3210" spans="1:6" x14ac:dyDescent="0.25">
      <c r="A3210" s="1" t="s">
        <v>2071</v>
      </c>
      <c r="B3210" s="1" t="s">
        <v>6135</v>
      </c>
      <c r="C3210" s="1">
        <v>1</v>
      </c>
      <c r="D3210" s="18" t="s">
        <v>207</v>
      </c>
      <c r="E3210" s="18" t="s">
        <v>207</v>
      </c>
      <c r="F3210" s="1" t="s">
        <v>207</v>
      </c>
    </row>
    <row r="3211" spans="1:6" x14ac:dyDescent="0.25">
      <c r="A3211" s="1" t="s">
        <v>2494</v>
      </c>
      <c r="B3211" s="1" t="s">
        <v>6135</v>
      </c>
      <c r="C3211" s="1">
        <v>1</v>
      </c>
      <c r="D3211" s="18" t="s">
        <v>2495</v>
      </c>
      <c r="E3211" s="19">
        <v>4.7899999999999999E-16</v>
      </c>
      <c r="F3211" s="1" t="s">
        <v>2496</v>
      </c>
    </row>
    <row r="3212" spans="1:6" x14ac:dyDescent="0.25">
      <c r="A3212" s="1" t="s">
        <v>7719</v>
      </c>
      <c r="B3212" s="1" t="s">
        <v>6135</v>
      </c>
      <c r="C3212" s="1">
        <v>1</v>
      </c>
      <c r="D3212" s="18" t="s">
        <v>7720</v>
      </c>
      <c r="E3212" s="19">
        <v>1.36E-7</v>
      </c>
      <c r="F3212" s="1" t="s">
        <v>7721</v>
      </c>
    </row>
    <row r="3213" spans="1:6" x14ac:dyDescent="0.25">
      <c r="A3213" s="1" t="s">
        <v>7722</v>
      </c>
      <c r="B3213" s="1" t="s">
        <v>6158</v>
      </c>
      <c r="C3213" s="1">
        <v>1</v>
      </c>
      <c r="D3213" s="18" t="s">
        <v>7723</v>
      </c>
      <c r="E3213" s="19">
        <v>1.1200000000000001E-23</v>
      </c>
      <c r="F3213" s="1" t="s">
        <v>7724</v>
      </c>
    </row>
    <row r="3214" spans="1:6" x14ac:dyDescent="0.25">
      <c r="A3214" s="1" t="s">
        <v>7725</v>
      </c>
      <c r="B3214" s="1" t="s">
        <v>6135</v>
      </c>
      <c r="C3214" s="1">
        <v>1</v>
      </c>
      <c r="D3214" s="18" t="s">
        <v>7726</v>
      </c>
      <c r="E3214" s="19">
        <v>1.3700000000000001E-103</v>
      </c>
      <c r="F3214" s="1" t="s">
        <v>7727</v>
      </c>
    </row>
    <row r="3215" spans="1:6" x14ac:dyDescent="0.25">
      <c r="A3215" s="1" t="s">
        <v>2930</v>
      </c>
      <c r="B3215" s="1" t="s">
        <v>6135</v>
      </c>
      <c r="C3215" s="1">
        <v>1</v>
      </c>
      <c r="D3215" s="18" t="s">
        <v>2931</v>
      </c>
      <c r="E3215" s="19">
        <v>3.9899999999999999E-17</v>
      </c>
      <c r="F3215" s="1" t="s">
        <v>2932</v>
      </c>
    </row>
    <row r="3216" spans="1:6" x14ac:dyDescent="0.25">
      <c r="A3216" s="1" t="s">
        <v>7728</v>
      </c>
      <c r="B3216" s="1" t="s">
        <v>6135</v>
      </c>
      <c r="C3216" s="1">
        <v>1</v>
      </c>
      <c r="D3216" s="18" t="s">
        <v>7729</v>
      </c>
      <c r="E3216" s="18">
        <v>0</v>
      </c>
      <c r="F3216" s="1" t="s">
        <v>7730</v>
      </c>
    </row>
    <row r="3217" spans="1:6" x14ac:dyDescent="0.25">
      <c r="A3217" s="1" t="s">
        <v>2189</v>
      </c>
      <c r="B3217" s="1" t="s">
        <v>6135</v>
      </c>
      <c r="C3217" s="1">
        <v>1</v>
      </c>
      <c r="D3217" s="18" t="s">
        <v>207</v>
      </c>
      <c r="E3217" s="18" t="s">
        <v>207</v>
      </c>
      <c r="F3217" s="1" t="s">
        <v>207</v>
      </c>
    </row>
    <row r="3218" spans="1:6" x14ac:dyDescent="0.25">
      <c r="A3218" s="1" t="s">
        <v>7731</v>
      </c>
      <c r="B3218" s="1" t="s">
        <v>6135</v>
      </c>
      <c r="C3218" s="1">
        <v>1</v>
      </c>
      <c r="D3218" s="18" t="s">
        <v>7732</v>
      </c>
      <c r="E3218" s="18">
        <v>0</v>
      </c>
      <c r="F3218" s="1" t="s">
        <v>7733</v>
      </c>
    </row>
    <row r="3219" spans="1:6" x14ac:dyDescent="0.25">
      <c r="A3219" s="1" t="s">
        <v>1958</v>
      </c>
      <c r="B3219" s="1" t="s">
        <v>7408</v>
      </c>
      <c r="C3219" s="1">
        <v>1</v>
      </c>
      <c r="D3219" s="18" t="s">
        <v>1959</v>
      </c>
      <c r="E3219" s="19">
        <v>2.3400000000000001E-59</v>
      </c>
      <c r="F3219" s="1" t="s">
        <v>1145</v>
      </c>
    </row>
    <row r="3220" spans="1:6" x14ac:dyDescent="0.25">
      <c r="A3220" s="1" t="s">
        <v>7734</v>
      </c>
      <c r="B3220" s="1" t="s">
        <v>6757</v>
      </c>
      <c r="C3220" s="1">
        <v>1</v>
      </c>
      <c r="D3220" s="18" t="s">
        <v>7735</v>
      </c>
      <c r="E3220" s="18">
        <v>0</v>
      </c>
      <c r="F3220" s="1" t="s">
        <v>7736</v>
      </c>
    </row>
    <row r="3221" spans="1:6" x14ac:dyDescent="0.25">
      <c r="A3221" s="1" t="s">
        <v>7737</v>
      </c>
      <c r="B3221" s="1" t="s">
        <v>6135</v>
      </c>
      <c r="C3221" s="1">
        <v>1</v>
      </c>
      <c r="D3221" s="18" t="s">
        <v>7738</v>
      </c>
      <c r="E3221" s="19">
        <v>1.8199999999999999E-18</v>
      </c>
      <c r="F3221" s="1" t="s">
        <v>7739</v>
      </c>
    </row>
    <row r="3222" spans="1:6" x14ac:dyDescent="0.25">
      <c r="A3222" s="1" t="s">
        <v>7740</v>
      </c>
      <c r="B3222" s="1" t="s">
        <v>6135</v>
      </c>
      <c r="C3222" s="1">
        <v>1</v>
      </c>
      <c r="D3222" s="18" t="s">
        <v>7741</v>
      </c>
      <c r="E3222" s="19">
        <v>1.86E-97</v>
      </c>
      <c r="F3222" s="1" t="s">
        <v>7742</v>
      </c>
    </row>
    <row r="3223" spans="1:6" x14ac:dyDescent="0.25">
      <c r="A3223" s="1" t="s">
        <v>7743</v>
      </c>
      <c r="B3223" s="1" t="s">
        <v>6135</v>
      </c>
      <c r="C3223" s="1">
        <v>1</v>
      </c>
      <c r="D3223" s="18" t="s">
        <v>7744</v>
      </c>
      <c r="E3223" s="18">
        <v>0</v>
      </c>
      <c r="F3223" s="1" t="s">
        <v>7745</v>
      </c>
    </row>
    <row r="3224" spans="1:6" x14ac:dyDescent="0.25">
      <c r="A3224" s="1" t="s">
        <v>7746</v>
      </c>
      <c r="B3224" s="1" t="s">
        <v>6135</v>
      </c>
      <c r="C3224" s="1">
        <v>1</v>
      </c>
      <c r="D3224" s="18" t="s">
        <v>7747</v>
      </c>
      <c r="E3224" s="19">
        <v>9.0200000000000006E-16</v>
      </c>
      <c r="F3224" s="1" t="s">
        <v>7748</v>
      </c>
    </row>
    <row r="3225" spans="1:6" x14ac:dyDescent="0.25">
      <c r="A3225" s="1" t="s">
        <v>7749</v>
      </c>
      <c r="B3225" s="1" t="s">
        <v>6135</v>
      </c>
      <c r="C3225" s="1">
        <v>1</v>
      </c>
      <c r="D3225" s="18" t="s">
        <v>7750</v>
      </c>
      <c r="E3225" s="19">
        <v>2.3700000000000001E-164</v>
      </c>
      <c r="F3225" s="1" t="s">
        <v>7751</v>
      </c>
    </row>
    <row r="3226" spans="1:6" x14ac:dyDescent="0.25">
      <c r="A3226" s="1" t="s">
        <v>7752</v>
      </c>
      <c r="B3226" s="1" t="s">
        <v>6135</v>
      </c>
      <c r="C3226" s="1">
        <v>1</v>
      </c>
      <c r="D3226" s="18" t="s">
        <v>7753</v>
      </c>
      <c r="E3226" s="19">
        <v>6.0300000000000002E-144</v>
      </c>
      <c r="F3226" s="1" t="s">
        <v>7754</v>
      </c>
    </row>
    <row r="3227" spans="1:6" x14ac:dyDescent="0.25">
      <c r="A3227" s="1" t="s">
        <v>1583</v>
      </c>
      <c r="B3227" s="1" t="s">
        <v>6135</v>
      </c>
      <c r="C3227" s="1">
        <v>1</v>
      </c>
      <c r="D3227" s="18" t="s">
        <v>1584</v>
      </c>
      <c r="E3227" s="19">
        <v>2.77E-42</v>
      </c>
      <c r="F3227" s="1" t="s">
        <v>1585</v>
      </c>
    </row>
    <row r="3228" spans="1:6" x14ac:dyDescent="0.25">
      <c r="A3228" s="1" t="s">
        <v>7755</v>
      </c>
      <c r="B3228" s="1" t="s">
        <v>6135</v>
      </c>
      <c r="C3228" s="1">
        <v>1</v>
      </c>
      <c r="D3228" s="18" t="s">
        <v>7756</v>
      </c>
      <c r="E3228" s="19">
        <v>1.39E-21</v>
      </c>
      <c r="F3228" s="1" t="s">
        <v>7757</v>
      </c>
    </row>
    <row r="3229" spans="1:6" x14ac:dyDescent="0.25">
      <c r="A3229" s="1" t="s">
        <v>7758</v>
      </c>
      <c r="B3229" s="1" t="s">
        <v>6135</v>
      </c>
      <c r="C3229" s="1">
        <v>1</v>
      </c>
      <c r="D3229" s="18" t="s">
        <v>7759</v>
      </c>
      <c r="E3229" s="18">
        <v>0</v>
      </c>
      <c r="F3229" s="1" t="s">
        <v>7760</v>
      </c>
    </row>
    <row r="3230" spans="1:6" x14ac:dyDescent="0.25">
      <c r="A3230" s="1" t="s">
        <v>7761</v>
      </c>
      <c r="B3230" s="1" t="s">
        <v>6135</v>
      </c>
      <c r="C3230" s="1">
        <v>1</v>
      </c>
      <c r="D3230" s="18" t="s">
        <v>4551</v>
      </c>
      <c r="E3230" s="18">
        <v>0</v>
      </c>
      <c r="F3230" s="1" t="s">
        <v>4552</v>
      </c>
    </row>
    <row r="3231" spans="1:6" x14ac:dyDescent="0.25">
      <c r="A3231" s="1" t="s">
        <v>7762</v>
      </c>
      <c r="B3231" s="1" t="s">
        <v>6135</v>
      </c>
      <c r="C3231" s="1">
        <v>1</v>
      </c>
      <c r="D3231" s="18" t="s">
        <v>7763</v>
      </c>
      <c r="E3231" s="19">
        <v>3.7099999999999997E-142</v>
      </c>
      <c r="F3231" s="1" t="s">
        <v>7764</v>
      </c>
    </row>
    <row r="3232" spans="1:6" x14ac:dyDescent="0.25">
      <c r="A3232" s="1" t="s">
        <v>7765</v>
      </c>
      <c r="B3232" s="1" t="s">
        <v>6135</v>
      </c>
      <c r="C3232" s="1">
        <v>1</v>
      </c>
      <c r="D3232" s="18" t="s">
        <v>7766</v>
      </c>
      <c r="E3232" s="19">
        <v>1.32E-30</v>
      </c>
      <c r="F3232" s="1" t="s">
        <v>7767</v>
      </c>
    </row>
    <row r="3233" spans="1:6" x14ac:dyDescent="0.25">
      <c r="A3233" s="1" t="s">
        <v>7768</v>
      </c>
      <c r="B3233" s="1" t="s">
        <v>6135</v>
      </c>
      <c r="C3233" s="1">
        <v>1</v>
      </c>
      <c r="D3233" s="18" t="s">
        <v>7769</v>
      </c>
      <c r="E3233" s="18">
        <v>0</v>
      </c>
      <c r="F3233" s="1" t="s">
        <v>7770</v>
      </c>
    </row>
    <row r="3234" spans="1:6" x14ac:dyDescent="0.25">
      <c r="A3234" s="1" t="s">
        <v>7771</v>
      </c>
      <c r="B3234" s="1" t="s">
        <v>6135</v>
      </c>
      <c r="C3234" s="1">
        <v>1</v>
      </c>
      <c r="D3234" s="18" t="s">
        <v>7772</v>
      </c>
      <c r="E3234" s="19">
        <v>5.3699999999999997E-27</v>
      </c>
      <c r="F3234" s="1" t="s">
        <v>7773</v>
      </c>
    </row>
    <row r="3235" spans="1:6" x14ac:dyDescent="0.25">
      <c r="A3235" s="1" t="s">
        <v>7774</v>
      </c>
      <c r="B3235" s="1" t="s">
        <v>6135</v>
      </c>
      <c r="C3235" s="1">
        <v>1</v>
      </c>
      <c r="D3235" s="18" t="s">
        <v>7775</v>
      </c>
      <c r="E3235" s="19">
        <v>1.12E-50</v>
      </c>
      <c r="F3235" s="1" t="s">
        <v>7776</v>
      </c>
    </row>
    <row r="3236" spans="1:6" x14ac:dyDescent="0.25">
      <c r="A3236" s="1" t="s">
        <v>955</v>
      </c>
      <c r="B3236" s="1" t="s">
        <v>6135</v>
      </c>
      <c r="C3236" s="1">
        <v>1</v>
      </c>
      <c r="D3236" s="18" t="s">
        <v>207</v>
      </c>
      <c r="E3236" s="18" t="s">
        <v>207</v>
      </c>
      <c r="F3236" s="1" t="s">
        <v>207</v>
      </c>
    </row>
    <row r="3237" spans="1:6" x14ac:dyDescent="0.25">
      <c r="A3237" s="1" t="s">
        <v>7777</v>
      </c>
      <c r="B3237" s="1" t="s">
        <v>6135</v>
      </c>
      <c r="C3237" s="1">
        <v>1</v>
      </c>
      <c r="D3237" s="18" t="s">
        <v>7778</v>
      </c>
      <c r="E3237" s="18">
        <v>2.41E-4</v>
      </c>
      <c r="F3237" s="1" t="s">
        <v>7779</v>
      </c>
    </row>
    <row r="3238" spans="1:6" x14ac:dyDescent="0.25">
      <c r="A3238" s="1" t="s">
        <v>7780</v>
      </c>
      <c r="B3238" s="1" t="s">
        <v>6135</v>
      </c>
      <c r="C3238" s="1">
        <v>1</v>
      </c>
      <c r="D3238" s="18" t="s">
        <v>7781</v>
      </c>
      <c r="E3238" s="19">
        <v>8.7400000000000003E-42</v>
      </c>
      <c r="F3238" s="1" t="s">
        <v>7782</v>
      </c>
    </row>
    <row r="3239" spans="1:6" x14ac:dyDescent="0.25">
      <c r="A3239" s="1" t="s">
        <v>7783</v>
      </c>
      <c r="B3239" s="1" t="s">
        <v>6291</v>
      </c>
      <c r="C3239" s="1">
        <v>1</v>
      </c>
      <c r="D3239" s="18" t="s">
        <v>7065</v>
      </c>
      <c r="E3239" s="18">
        <v>0.23</v>
      </c>
      <c r="F3239" s="1" t="s">
        <v>7066</v>
      </c>
    </row>
    <row r="3240" spans="1:6" x14ac:dyDescent="0.25">
      <c r="A3240" s="1" t="s">
        <v>7784</v>
      </c>
      <c r="B3240" s="1" t="s">
        <v>6135</v>
      </c>
      <c r="C3240" s="1">
        <v>1</v>
      </c>
      <c r="D3240" s="18" t="s">
        <v>7785</v>
      </c>
      <c r="E3240" s="19">
        <v>1.7500000000000001E-115</v>
      </c>
      <c r="F3240" s="1" t="s">
        <v>7786</v>
      </c>
    </row>
    <row r="3241" spans="1:6" x14ac:dyDescent="0.25">
      <c r="A3241" s="1" t="s">
        <v>924</v>
      </c>
      <c r="B3241" s="1" t="s">
        <v>6284</v>
      </c>
      <c r="C3241" s="1">
        <v>1</v>
      </c>
      <c r="D3241" s="18" t="s">
        <v>925</v>
      </c>
      <c r="E3241" s="19">
        <v>2.1100000000000001E-6</v>
      </c>
      <c r="F3241" s="1" t="s">
        <v>926</v>
      </c>
    </row>
    <row r="3242" spans="1:6" x14ac:dyDescent="0.25">
      <c r="A3242" s="1" t="s">
        <v>7787</v>
      </c>
      <c r="B3242" s="1" t="s">
        <v>6135</v>
      </c>
      <c r="C3242" s="1">
        <v>1</v>
      </c>
      <c r="D3242" s="18" t="s">
        <v>7788</v>
      </c>
      <c r="E3242" s="19">
        <v>5.05E-170</v>
      </c>
      <c r="F3242" s="1" t="s">
        <v>7789</v>
      </c>
    </row>
    <row r="3243" spans="1:6" x14ac:dyDescent="0.25">
      <c r="A3243" s="1" t="s">
        <v>7790</v>
      </c>
      <c r="B3243" s="1" t="s">
        <v>6135</v>
      </c>
      <c r="C3243" s="1">
        <v>1</v>
      </c>
      <c r="D3243" s="18" t="s">
        <v>7791</v>
      </c>
      <c r="E3243" s="18">
        <v>0</v>
      </c>
      <c r="F3243" s="1" t="s">
        <v>7792</v>
      </c>
    </row>
    <row r="3244" spans="1:6" x14ac:dyDescent="0.25">
      <c r="A3244" s="1" t="s">
        <v>7793</v>
      </c>
      <c r="B3244" s="1" t="s">
        <v>7408</v>
      </c>
      <c r="C3244" s="1">
        <v>1</v>
      </c>
      <c r="D3244" s="18" t="s">
        <v>7794</v>
      </c>
      <c r="E3244" s="18">
        <v>0</v>
      </c>
      <c r="F3244" s="1" t="s">
        <v>7795</v>
      </c>
    </row>
    <row r="3245" spans="1:6" x14ac:dyDescent="0.25">
      <c r="A3245" s="1" t="s">
        <v>7796</v>
      </c>
      <c r="B3245" s="1" t="s">
        <v>6135</v>
      </c>
      <c r="C3245" s="1">
        <v>1</v>
      </c>
      <c r="D3245" s="18" t="s">
        <v>7797</v>
      </c>
      <c r="E3245" s="19">
        <v>1.12E-29</v>
      </c>
      <c r="F3245" s="1" t="s">
        <v>7798</v>
      </c>
    </row>
    <row r="3246" spans="1:6" x14ac:dyDescent="0.25">
      <c r="A3246" s="1" t="s">
        <v>7799</v>
      </c>
      <c r="B3246" s="1" t="s">
        <v>6135</v>
      </c>
      <c r="C3246" s="1">
        <v>1</v>
      </c>
      <c r="D3246" s="18" t="s">
        <v>207</v>
      </c>
      <c r="E3246" s="18" t="s">
        <v>207</v>
      </c>
      <c r="F3246" s="1" t="s">
        <v>207</v>
      </c>
    </row>
    <row r="3247" spans="1:6" x14ac:dyDescent="0.25">
      <c r="A3247" s="1" t="s">
        <v>1665</v>
      </c>
      <c r="B3247" s="1" t="s">
        <v>6135</v>
      </c>
      <c r="C3247" s="1">
        <v>1</v>
      </c>
      <c r="D3247" s="18" t="s">
        <v>1666</v>
      </c>
      <c r="E3247" s="19">
        <v>5.1699999999999997E-51</v>
      </c>
      <c r="F3247" s="1" t="s">
        <v>1667</v>
      </c>
    </row>
    <row r="3248" spans="1:6" x14ac:dyDescent="0.25">
      <c r="A3248" s="1" t="s">
        <v>7800</v>
      </c>
      <c r="B3248" s="1" t="s">
        <v>6135</v>
      </c>
      <c r="C3248" s="1">
        <v>1</v>
      </c>
      <c r="D3248" s="18" t="s">
        <v>7801</v>
      </c>
      <c r="E3248" s="19">
        <v>1.1600000000000001E-5</v>
      </c>
      <c r="F3248" s="1" t="s">
        <v>7802</v>
      </c>
    </row>
    <row r="3249" spans="1:6" x14ac:dyDescent="0.25">
      <c r="A3249" s="1" t="s">
        <v>7803</v>
      </c>
      <c r="B3249" s="1" t="s">
        <v>6135</v>
      </c>
      <c r="C3249" s="1">
        <v>1</v>
      </c>
      <c r="D3249" s="18" t="s">
        <v>207</v>
      </c>
      <c r="E3249" s="18" t="s">
        <v>207</v>
      </c>
      <c r="F3249" s="1" t="s">
        <v>207</v>
      </c>
    </row>
    <row r="3250" spans="1:6" x14ac:dyDescent="0.25">
      <c r="A3250" s="1" t="s">
        <v>7804</v>
      </c>
      <c r="B3250" s="1" t="s">
        <v>6135</v>
      </c>
      <c r="C3250" s="1">
        <v>1</v>
      </c>
      <c r="D3250" s="18" t="s">
        <v>7805</v>
      </c>
      <c r="E3250" s="19">
        <v>1.2400000000000001E-63</v>
      </c>
      <c r="F3250" s="1" t="s">
        <v>7806</v>
      </c>
    </row>
    <row r="3251" spans="1:6" x14ac:dyDescent="0.25">
      <c r="A3251" s="1" t="s">
        <v>7807</v>
      </c>
      <c r="B3251" s="1" t="s">
        <v>6135</v>
      </c>
      <c r="C3251" s="1">
        <v>1</v>
      </c>
      <c r="D3251" s="18" t="s">
        <v>7808</v>
      </c>
      <c r="E3251" s="19">
        <v>2.8999999999999999E-56</v>
      </c>
      <c r="F3251" s="1" t="s">
        <v>7809</v>
      </c>
    </row>
    <row r="3252" spans="1:6" x14ac:dyDescent="0.25">
      <c r="A3252" s="1" t="s">
        <v>7810</v>
      </c>
      <c r="B3252" s="1" t="s">
        <v>6135</v>
      </c>
      <c r="C3252" s="1">
        <v>1</v>
      </c>
      <c r="D3252" s="18" t="s">
        <v>7811</v>
      </c>
      <c r="E3252" s="19">
        <v>1.4199999999999999E-111</v>
      </c>
      <c r="F3252" s="1" t="s">
        <v>7812</v>
      </c>
    </row>
    <row r="3253" spans="1:6" x14ac:dyDescent="0.25">
      <c r="A3253" s="1" t="s">
        <v>7813</v>
      </c>
      <c r="B3253" s="1" t="s">
        <v>6135</v>
      </c>
      <c r="C3253" s="1">
        <v>1</v>
      </c>
      <c r="D3253" s="18" t="s">
        <v>7814</v>
      </c>
      <c r="E3253" s="19">
        <v>7.5799999999999999E-16</v>
      </c>
      <c r="F3253" s="1" t="s">
        <v>7364</v>
      </c>
    </row>
    <row r="3254" spans="1:6" x14ac:dyDescent="0.25">
      <c r="A3254" s="1" t="s">
        <v>2878</v>
      </c>
      <c r="B3254" s="1" t="s">
        <v>6135</v>
      </c>
      <c r="C3254" s="1">
        <v>1</v>
      </c>
      <c r="D3254" s="18" t="s">
        <v>2879</v>
      </c>
      <c r="E3254" s="19">
        <v>6.2100000000000004E-82</v>
      </c>
      <c r="F3254" s="1" t="s">
        <v>2880</v>
      </c>
    </row>
    <row r="3255" spans="1:6" x14ac:dyDescent="0.25">
      <c r="A3255" s="1" t="s">
        <v>7815</v>
      </c>
      <c r="B3255" s="1" t="s">
        <v>6135</v>
      </c>
      <c r="C3255" s="1">
        <v>1</v>
      </c>
      <c r="D3255" s="18" t="s">
        <v>7816</v>
      </c>
      <c r="E3255" s="19">
        <v>2.1999999999999998E-8</v>
      </c>
      <c r="F3255" s="1" t="s">
        <v>7817</v>
      </c>
    </row>
    <row r="3256" spans="1:6" x14ac:dyDescent="0.25">
      <c r="A3256" s="1" t="s">
        <v>2072</v>
      </c>
      <c r="B3256" s="1" t="s">
        <v>7408</v>
      </c>
      <c r="C3256" s="1">
        <v>1</v>
      </c>
      <c r="D3256" s="18" t="s">
        <v>207</v>
      </c>
      <c r="E3256" s="18" t="s">
        <v>207</v>
      </c>
      <c r="F3256" s="1" t="s">
        <v>207</v>
      </c>
    </row>
    <row r="3257" spans="1:6" x14ac:dyDescent="0.25">
      <c r="A3257" s="1" t="s">
        <v>785</v>
      </c>
      <c r="B3257" s="1" t="s">
        <v>6212</v>
      </c>
      <c r="C3257" s="1">
        <v>1</v>
      </c>
      <c r="D3257" s="18" t="s">
        <v>207</v>
      </c>
      <c r="E3257" s="18" t="s">
        <v>207</v>
      </c>
      <c r="F3257" s="1" t="s">
        <v>207</v>
      </c>
    </row>
    <row r="3258" spans="1:6" x14ac:dyDescent="0.25">
      <c r="A3258" s="1" t="s">
        <v>1963</v>
      </c>
      <c r="B3258" s="1" t="s">
        <v>6135</v>
      </c>
      <c r="C3258" s="1">
        <v>1</v>
      </c>
      <c r="D3258" s="18" t="s">
        <v>1964</v>
      </c>
      <c r="E3258" s="19">
        <v>4.7900000000000002E-76</v>
      </c>
      <c r="F3258" s="1" t="s">
        <v>1965</v>
      </c>
    </row>
    <row r="3259" spans="1:6" x14ac:dyDescent="0.25">
      <c r="A3259" s="1" t="s">
        <v>7818</v>
      </c>
      <c r="B3259" s="1" t="s">
        <v>6135</v>
      </c>
      <c r="C3259" s="1">
        <v>1</v>
      </c>
      <c r="D3259" s="18" t="s">
        <v>7819</v>
      </c>
      <c r="E3259" s="19">
        <v>7.0400000000000004E-177</v>
      </c>
      <c r="F3259" s="1" t="s">
        <v>7820</v>
      </c>
    </row>
    <row r="3260" spans="1:6" x14ac:dyDescent="0.25">
      <c r="A3260" s="1" t="s">
        <v>7821</v>
      </c>
      <c r="B3260" s="1" t="s">
        <v>6135</v>
      </c>
      <c r="C3260" s="1">
        <v>1</v>
      </c>
      <c r="D3260" s="18" t="s">
        <v>207</v>
      </c>
      <c r="E3260" s="18" t="s">
        <v>207</v>
      </c>
      <c r="F3260" s="1" t="s">
        <v>207</v>
      </c>
    </row>
    <row r="3261" spans="1:6" x14ac:dyDescent="0.25">
      <c r="A3261" s="1" t="s">
        <v>7822</v>
      </c>
      <c r="B3261" s="1" t="s">
        <v>6135</v>
      </c>
      <c r="C3261" s="1">
        <v>1</v>
      </c>
      <c r="D3261" s="18" t="s">
        <v>7823</v>
      </c>
      <c r="E3261" s="19">
        <v>2.1100000000000001E-110</v>
      </c>
      <c r="F3261" s="1" t="s">
        <v>7824</v>
      </c>
    </row>
    <row r="3262" spans="1:6" x14ac:dyDescent="0.25">
      <c r="A3262" s="1" t="s">
        <v>1087</v>
      </c>
      <c r="B3262" s="1" t="s">
        <v>6135</v>
      </c>
      <c r="C3262" s="1">
        <v>1</v>
      </c>
      <c r="D3262" s="18" t="s">
        <v>207</v>
      </c>
      <c r="E3262" s="18" t="s">
        <v>207</v>
      </c>
      <c r="F3262" s="1" t="s">
        <v>207</v>
      </c>
    </row>
    <row r="3263" spans="1:6" x14ac:dyDescent="0.25">
      <c r="A3263" s="1" t="s">
        <v>7825</v>
      </c>
      <c r="B3263" s="1" t="s">
        <v>6142</v>
      </c>
      <c r="C3263" s="1">
        <v>1</v>
      </c>
      <c r="D3263" s="18" t="s">
        <v>207</v>
      </c>
      <c r="E3263" s="18" t="s">
        <v>207</v>
      </c>
      <c r="F3263" s="1" t="s">
        <v>207</v>
      </c>
    </row>
    <row r="3264" spans="1:6" x14ac:dyDescent="0.25">
      <c r="A3264" s="1" t="s">
        <v>7826</v>
      </c>
      <c r="B3264" s="1" t="s">
        <v>6135</v>
      </c>
      <c r="C3264" s="1">
        <v>1</v>
      </c>
      <c r="D3264" s="18" t="s">
        <v>7827</v>
      </c>
      <c r="E3264" s="19">
        <v>9.5900000000000002E-133</v>
      </c>
      <c r="F3264" s="1" t="s">
        <v>7828</v>
      </c>
    </row>
    <row r="3265" spans="1:6" x14ac:dyDescent="0.25">
      <c r="A3265" s="1" t="s">
        <v>1941</v>
      </c>
      <c r="B3265" s="1" t="s">
        <v>6135</v>
      </c>
      <c r="C3265" s="1">
        <v>1</v>
      </c>
      <c r="D3265" s="18" t="s">
        <v>207</v>
      </c>
      <c r="E3265" s="18" t="s">
        <v>207</v>
      </c>
      <c r="F3265" s="1" t="s">
        <v>207</v>
      </c>
    </row>
    <row r="3266" spans="1:6" x14ac:dyDescent="0.25">
      <c r="A3266" s="1" t="s">
        <v>7829</v>
      </c>
      <c r="B3266" s="1" t="s">
        <v>6135</v>
      </c>
      <c r="C3266" s="1">
        <v>1</v>
      </c>
      <c r="D3266" s="18" t="s">
        <v>7830</v>
      </c>
      <c r="E3266" s="19">
        <v>4.6499999999999998E-128</v>
      </c>
      <c r="F3266" s="1" t="s">
        <v>7831</v>
      </c>
    </row>
    <row r="3267" spans="1:6" x14ac:dyDescent="0.25">
      <c r="A3267" s="1" t="s">
        <v>7832</v>
      </c>
      <c r="B3267" s="1" t="s">
        <v>6135</v>
      </c>
      <c r="C3267" s="1">
        <v>1</v>
      </c>
      <c r="D3267" s="18" t="s">
        <v>7833</v>
      </c>
      <c r="E3267" s="19">
        <v>2.95E-50</v>
      </c>
      <c r="F3267" s="1" t="s">
        <v>2681</v>
      </c>
    </row>
    <row r="3268" spans="1:6" x14ac:dyDescent="0.25">
      <c r="A3268" s="1" t="s">
        <v>1671</v>
      </c>
      <c r="B3268" s="1" t="s">
        <v>6135</v>
      </c>
      <c r="C3268" s="1">
        <v>1</v>
      </c>
      <c r="D3268" s="18" t="s">
        <v>1672</v>
      </c>
      <c r="E3268" s="19">
        <v>2.7000000000000001E-48</v>
      </c>
      <c r="F3268" s="1" t="s">
        <v>1673</v>
      </c>
    </row>
    <row r="3269" spans="1:6" x14ac:dyDescent="0.25">
      <c r="A3269" s="1" t="s">
        <v>7834</v>
      </c>
      <c r="B3269" s="1" t="s">
        <v>6135</v>
      </c>
      <c r="C3269" s="1">
        <v>1</v>
      </c>
      <c r="D3269" s="18" t="s">
        <v>7286</v>
      </c>
      <c r="E3269" s="19">
        <v>4.91E-79</v>
      </c>
      <c r="F3269" s="1" t="s">
        <v>7287</v>
      </c>
    </row>
    <row r="3270" spans="1:6" x14ac:dyDescent="0.25">
      <c r="A3270" s="1" t="s">
        <v>1902</v>
      </c>
      <c r="B3270" s="1" t="s">
        <v>6135</v>
      </c>
      <c r="C3270" s="1">
        <v>1</v>
      </c>
      <c r="D3270" s="18" t="s">
        <v>207</v>
      </c>
      <c r="E3270" s="18" t="s">
        <v>207</v>
      </c>
      <c r="F3270" s="1" t="s">
        <v>207</v>
      </c>
    </row>
    <row r="3271" spans="1:6" x14ac:dyDescent="0.25">
      <c r="A3271" s="1" t="s">
        <v>7835</v>
      </c>
      <c r="B3271" s="1" t="s">
        <v>6270</v>
      </c>
      <c r="C3271" s="1">
        <v>1</v>
      </c>
      <c r="D3271" s="18" t="s">
        <v>7836</v>
      </c>
      <c r="E3271" s="19">
        <v>1.85E-8</v>
      </c>
      <c r="F3271" s="1" t="s">
        <v>7837</v>
      </c>
    </row>
    <row r="3272" spans="1:6" x14ac:dyDescent="0.25">
      <c r="A3272" s="1" t="s">
        <v>7838</v>
      </c>
      <c r="B3272" s="1" t="s">
        <v>6135</v>
      </c>
      <c r="C3272" s="1">
        <v>1</v>
      </c>
      <c r="D3272" s="18" t="s">
        <v>7839</v>
      </c>
      <c r="E3272" s="18">
        <v>0</v>
      </c>
      <c r="F3272" s="1" t="s">
        <v>7840</v>
      </c>
    </row>
    <row r="3273" spans="1:6" x14ac:dyDescent="0.25">
      <c r="A3273" s="1" t="s">
        <v>2595</v>
      </c>
      <c r="B3273" s="1" t="s">
        <v>6135</v>
      </c>
      <c r="C3273" s="1">
        <v>1</v>
      </c>
      <c r="D3273" s="18" t="s">
        <v>2596</v>
      </c>
      <c r="E3273" s="19">
        <v>4.5600000000000002E-69</v>
      </c>
      <c r="F3273" s="1" t="s">
        <v>2597</v>
      </c>
    </row>
    <row r="3274" spans="1:6" x14ac:dyDescent="0.25">
      <c r="A3274" s="1" t="s">
        <v>1424</v>
      </c>
      <c r="B3274" s="1" t="s">
        <v>6135</v>
      </c>
      <c r="C3274" s="1">
        <v>1</v>
      </c>
      <c r="D3274" s="18" t="s">
        <v>207</v>
      </c>
      <c r="E3274" s="18" t="s">
        <v>207</v>
      </c>
      <c r="F3274" s="1" t="s">
        <v>207</v>
      </c>
    </row>
    <row r="3275" spans="1:6" x14ac:dyDescent="0.25">
      <c r="A3275" s="1" t="s">
        <v>7841</v>
      </c>
      <c r="B3275" s="1" t="s">
        <v>6135</v>
      </c>
      <c r="C3275" s="1">
        <v>1</v>
      </c>
      <c r="D3275" s="18" t="s">
        <v>7842</v>
      </c>
      <c r="E3275" s="19">
        <v>2.8200000000000001E-44</v>
      </c>
      <c r="F3275" s="1" t="s">
        <v>7843</v>
      </c>
    </row>
    <row r="3276" spans="1:6" x14ac:dyDescent="0.25">
      <c r="A3276" s="1" t="s">
        <v>7844</v>
      </c>
      <c r="B3276" s="1" t="s">
        <v>6135</v>
      </c>
      <c r="C3276" s="1">
        <v>1</v>
      </c>
      <c r="D3276" s="18" t="s">
        <v>7845</v>
      </c>
      <c r="E3276" s="18">
        <v>0.28000000000000003</v>
      </c>
      <c r="F3276" s="1" t="s">
        <v>7846</v>
      </c>
    </row>
    <row r="3277" spans="1:6" x14ac:dyDescent="0.25">
      <c r="A3277" s="1" t="s">
        <v>7847</v>
      </c>
      <c r="B3277" s="1" t="s">
        <v>6135</v>
      </c>
      <c r="C3277" s="1">
        <v>1</v>
      </c>
      <c r="D3277" s="18" t="s">
        <v>7848</v>
      </c>
      <c r="E3277" s="18">
        <v>5.6000000000000001E-2</v>
      </c>
      <c r="F3277" s="1" t="s">
        <v>7849</v>
      </c>
    </row>
    <row r="3278" spans="1:6" x14ac:dyDescent="0.25">
      <c r="A3278" s="1" t="s">
        <v>7850</v>
      </c>
      <c r="B3278" s="1" t="s">
        <v>6135</v>
      </c>
      <c r="C3278" s="1">
        <v>1</v>
      </c>
      <c r="D3278" s="18" t="s">
        <v>7851</v>
      </c>
      <c r="E3278" s="18">
        <v>0</v>
      </c>
      <c r="F3278" s="1" t="s">
        <v>7852</v>
      </c>
    </row>
    <row r="3279" spans="1:6" x14ac:dyDescent="0.25">
      <c r="A3279" s="1" t="s">
        <v>7853</v>
      </c>
      <c r="B3279" s="1" t="s">
        <v>6135</v>
      </c>
      <c r="C3279" s="1">
        <v>1</v>
      </c>
      <c r="D3279" s="18" t="s">
        <v>7854</v>
      </c>
      <c r="E3279" s="18">
        <v>3.9E-2</v>
      </c>
      <c r="F3279" s="1" t="s">
        <v>7855</v>
      </c>
    </row>
    <row r="3280" spans="1:6" x14ac:dyDescent="0.25">
      <c r="A3280" s="1" t="s">
        <v>7856</v>
      </c>
      <c r="B3280" s="1" t="s">
        <v>6158</v>
      </c>
      <c r="C3280" s="1">
        <v>1</v>
      </c>
      <c r="D3280" s="18" t="s">
        <v>7857</v>
      </c>
      <c r="E3280" s="18">
        <v>0.46</v>
      </c>
      <c r="F3280" s="1" t="s">
        <v>7858</v>
      </c>
    </row>
    <row r="3281" spans="1:6" x14ac:dyDescent="0.25">
      <c r="A3281" s="1" t="s">
        <v>7859</v>
      </c>
      <c r="B3281" s="1" t="s">
        <v>6135</v>
      </c>
      <c r="C3281" s="1">
        <v>1</v>
      </c>
      <c r="D3281" s="18" t="s">
        <v>7860</v>
      </c>
      <c r="E3281" s="19">
        <v>4.7299999999999997E-28</v>
      </c>
      <c r="F3281" s="1" t="s">
        <v>7861</v>
      </c>
    </row>
    <row r="3282" spans="1:6" x14ac:dyDescent="0.25">
      <c r="A3282" s="1" t="s">
        <v>7862</v>
      </c>
      <c r="B3282" s="1" t="s">
        <v>6135</v>
      </c>
      <c r="C3282" s="1">
        <v>1</v>
      </c>
      <c r="D3282" s="18" t="s">
        <v>7863</v>
      </c>
      <c r="E3282" s="19">
        <v>1.1599999999999999E-89</v>
      </c>
      <c r="F3282" s="1" t="s">
        <v>7864</v>
      </c>
    </row>
    <row r="3283" spans="1:6" x14ac:dyDescent="0.25">
      <c r="A3283" s="1" t="s">
        <v>7865</v>
      </c>
      <c r="B3283" s="1" t="s">
        <v>6135</v>
      </c>
      <c r="C3283" s="1">
        <v>1</v>
      </c>
      <c r="D3283" s="18" t="s">
        <v>7866</v>
      </c>
      <c r="E3283" s="18">
        <v>0</v>
      </c>
      <c r="F3283" s="1" t="s">
        <v>7867</v>
      </c>
    </row>
    <row r="3284" spans="1:6" x14ac:dyDescent="0.25">
      <c r="A3284" s="1" t="s">
        <v>7868</v>
      </c>
      <c r="B3284" s="1" t="s">
        <v>6291</v>
      </c>
      <c r="C3284" s="1">
        <v>1</v>
      </c>
      <c r="D3284" s="18" t="s">
        <v>7869</v>
      </c>
      <c r="E3284" s="19">
        <v>4.5099999999999998E-67</v>
      </c>
      <c r="F3284" s="1" t="s">
        <v>7870</v>
      </c>
    </row>
    <row r="3285" spans="1:6" x14ac:dyDescent="0.25">
      <c r="A3285" s="1" t="s">
        <v>7871</v>
      </c>
      <c r="B3285" s="1" t="s">
        <v>6135</v>
      </c>
      <c r="C3285" s="1">
        <v>1</v>
      </c>
      <c r="D3285" s="18" t="s">
        <v>7872</v>
      </c>
      <c r="E3285" s="18">
        <v>0.14000000000000001</v>
      </c>
      <c r="F3285" s="1" t="s">
        <v>7873</v>
      </c>
    </row>
    <row r="3286" spans="1:6" x14ac:dyDescent="0.25">
      <c r="A3286" s="1" t="s">
        <v>2513</v>
      </c>
      <c r="B3286" s="1" t="s">
        <v>6135</v>
      </c>
      <c r="C3286" s="1">
        <v>1</v>
      </c>
      <c r="D3286" s="18" t="s">
        <v>2514</v>
      </c>
      <c r="E3286" s="18">
        <v>0</v>
      </c>
      <c r="F3286" s="1" t="s">
        <v>2515</v>
      </c>
    </row>
    <row r="3287" spans="1:6" x14ac:dyDescent="0.25">
      <c r="A3287" s="1" t="s">
        <v>7874</v>
      </c>
      <c r="B3287" s="1" t="s">
        <v>6135</v>
      </c>
      <c r="C3287" s="1">
        <v>1</v>
      </c>
      <c r="D3287" s="18" t="s">
        <v>7875</v>
      </c>
      <c r="E3287" s="18">
        <v>2.1999999999999999E-2</v>
      </c>
      <c r="F3287" s="1" t="s">
        <v>7876</v>
      </c>
    </row>
    <row r="3288" spans="1:6" x14ac:dyDescent="0.25">
      <c r="A3288" s="1" t="s">
        <v>2449</v>
      </c>
      <c r="B3288" s="1" t="s">
        <v>6135</v>
      </c>
      <c r="C3288" s="1">
        <v>1</v>
      </c>
      <c r="D3288" s="18" t="s">
        <v>2450</v>
      </c>
      <c r="E3288" s="19">
        <v>7.3600000000000004E-33</v>
      </c>
      <c r="F3288" s="1" t="s">
        <v>2451</v>
      </c>
    </row>
    <row r="3289" spans="1:6" x14ac:dyDescent="0.25">
      <c r="A3289" s="1" t="s">
        <v>1681</v>
      </c>
      <c r="B3289" s="1" t="s">
        <v>6135</v>
      </c>
      <c r="C3289" s="1">
        <v>1</v>
      </c>
      <c r="D3289" s="18" t="s">
        <v>1682</v>
      </c>
      <c r="E3289" s="19">
        <v>2.5199999999999998E-37</v>
      </c>
      <c r="F3289" s="1" t="s">
        <v>1648</v>
      </c>
    </row>
    <row r="3290" spans="1:6" x14ac:dyDescent="0.25">
      <c r="A3290" s="1" t="s">
        <v>2904</v>
      </c>
      <c r="B3290" s="1" t="s">
        <v>6135</v>
      </c>
      <c r="C3290" s="1">
        <v>1</v>
      </c>
      <c r="D3290" s="18" t="s">
        <v>2905</v>
      </c>
      <c r="E3290" s="19">
        <v>6.8799999999999995E-36</v>
      </c>
      <c r="F3290" s="1" t="s">
        <v>2906</v>
      </c>
    </row>
    <row r="3291" spans="1:6" x14ac:dyDescent="0.25">
      <c r="A3291" s="1" t="s">
        <v>7877</v>
      </c>
      <c r="B3291" s="1" t="s">
        <v>6135</v>
      </c>
      <c r="C3291" s="1">
        <v>1</v>
      </c>
      <c r="D3291" s="18" t="s">
        <v>7878</v>
      </c>
      <c r="E3291" s="18">
        <v>0</v>
      </c>
      <c r="F3291" s="1" t="s">
        <v>7879</v>
      </c>
    </row>
    <row r="3292" spans="1:6" x14ac:dyDescent="0.25">
      <c r="A3292" s="1" t="s">
        <v>7880</v>
      </c>
      <c r="B3292" s="1" t="s">
        <v>6135</v>
      </c>
      <c r="C3292" s="1">
        <v>1</v>
      </c>
      <c r="D3292" s="18" t="s">
        <v>7881</v>
      </c>
      <c r="E3292" s="18">
        <v>1.5</v>
      </c>
      <c r="F3292" s="1" t="s">
        <v>7882</v>
      </c>
    </row>
    <row r="3293" spans="1:6" x14ac:dyDescent="0.25">
      <c r="A3293" s="1" t="s">
        <v>1955</v>
      </c>
      <c r="B3293" s="1" t="s">
        <v>6135</v>
      </c>
      <c r="C3293" s="1">
        <v>1</v>
      </c>
      <c r="D3293" s="18" t="s">
        <v>1956</v>
      </c>
      <c r="E3293" s="19">
        <v>2.78E-35</v>
      </c>
      <c r="F3293" s="1" t="s">
        <v>1957</v>
      </c>
    </row>
    <row r="3294" spans="1:6" x14ac:dyDescent="0.25">
      <c r="A3294" s="1" t="s">
        <v>705</v>
      </c>
      <c r="B3294" s="1" t="s">
        <v>6135</v>
      </c>
      <c r="C3294" s="1">
        <v>1</v>
      </c>
      <c r="D3294" s="18" t="s">
        <v>706</v>
      </c>
      <c r="E3294" s="19">
        <v>5.6599999999999997E-11</v>
      </c>
      <c r="F3294" s="1" t="s">
        <v>707</v>
      </c>
    </row>
    <row r="3295" spans="1:6" x14ac:dyDescent="0.25">
      <c r="A3295" s="1" t="s">
        <v>7883</v>
      </c>
      <c r="B3295" s="1" t="s">
        <v>6135</v>
      </c>
      <c r="C3295" s="1">
        <v>1</v>
      </c>
      <c r="D3295" s="18" t="s">
        <v>7884</v>
      </c>
      <c r="E3295" s="19">
        <v>1.6500000000000001E-46</v>
      </c>
      <c r="F3295" s="1" t="s">
        <v>7885</v>
      </c>
    </row>
    <row r="3296" spans="1:6" x14ac:dyDescent="0.25">
      <c r="A3296" s="1" t="s">
        <v>7886</v>
      </c>
      <c r="B3296" s="1" t="s">
        <v>6135</v>
      </c>
      <c r="C3296" s="1">
        <v>1</v>
      </c>
      <c r="D3296" s="18" t="s">
        <v>7887</v>
      </c>
      <c r="E3296" s="18">
        <v>5.2</v>
      </c>
      <c r="F3296" s="1" t="s">
        <v>7888</v>
      </c>
    </row>
    <row r="3297" spans="1:6" x14ac:dyDescent="0.25">
      <c r="A3297" s="1" t="s">
        <v>7889</v>
      </c>
      <c r="B3297" s="1" t="s">
        <v>6135</v>
      </c>
      <c r="C3297" s="1">
        <v>1</v>
      </c>
      <c r="D3297" s="18" t="s">
        <v>7890</v>
      </c>
      <c r="E3297" s="19">
        <v>7.7599999999999999E-166</v>
      </c>
      <c r="F3297" s="1" t="s">
        <v>7891</v>
      </c>
    </row>
    <row r="3298" spans="1:6" x14ac:dyDescent="0.25">
      <c r="A3298" s="1" t="s">
        <v>7892</v>
      </c>
      <c r="B3298" s="1" t="s">
        <v>6135</v>
      </c>
      <c r="C3298" s="1">
        <v>1</v>
      </c>
      <c r="D3298" s="18" t="s">
        <v>7893</v>
      </c>
      <c r="E3298" s="19">
        <v>2.5000000000000002E-6</v>
      </c>
      <c r="F3298" s="1" t="s">
        <v>7894</v>
      </c>
    </row>
    <row r="3299" spans="1:6" x14ac:dyDescent="0.25">
      <c r="A3299" s="1" t="s">
        <v>7895</v>
      </c>
      <c r="B3299" s="1" t="s">
        <v>6270</v>
      </c>
      <c r="C3299" s="1">
        <v>1</v>
      </c>
      <c r="D3299" s="18" t="s">
        <v>207</v>
      </c>
      <c r="E3299" s="18" t="s">
        <v>207</v>
      </c>
      <c r="F3299" s="1" t="s">
        <v>207</v>
      </c>
    </row>
    <row r="3300" spans="1:6" x14ac:dyDescent="0.25">
      <c r="A3300" s="1" t="s">
        <v>7896</v>
      </c>
      <c r="B3300" s="1" t="s">
        <v>6135</v>
      </c>
      <c r="C3300" s="1">
        <v>1</v>
      </c>
      <c r="D3300" s="18" t="s">
        <v>2818</v>
      </c>
      <c r="E3300" s="19">
        <v>1.8600000000000001E-18</v>
      </c>
      <c r="F3300" s="1" t="s">
        <v>2819</v>
      </c>
    </row>
    <row r="3301" spans="1:6" x14ac:dyDescent="0.25">
      <c r="A3301" s="1" t="s">
        <v>7897</v>
      </c>
      <c r="B3301" s="1" t="s">
        <v>6265</v>
      </c>
      <c r="C3301" s="1">
        <v>1</v>
      </c>
      <c r="D3301" s="18" t="s">
        <v>7898</v>
      </c>
      <c r="E3301" s="19">
        <v>8.0399999999999997E-37</v>
      </c>
      <c r="F3301" s="1" t="s">
        <v>7899</v>
      </c>
    </row>
    <row r="3302" spans="1:6" x14ac:dyDescent="0.25">
      <c r="A3302" s="1" t="s">
        <v>7900</v>
      </c>
      <c r="B3302" s="1" t="s">
        <v>6142</v>
      </c>
      <c r="C3302" s="1">
        <v>1</v>
      </c>
      <c r="D3302" s="18" t="s">
        <v>7901</v>
      </c>
      <c r="E3302" s="19">
        <v>4.2999999999999999E-41</v>
      </c>
      <c r="F3302" s="1" t="s">
        <v>7902</v>
      </c>
    </row>
    <row r="3303" spans="1:6" x14ac:dyDescent="0.25">
      <c r="A3303" s="1" t="s">
        <v>7903</v>
      </c>
      <c r="B3303" s="1" t="s">
        <v>6265</v>
      </c>
      <c r="C3303" s="1">
        <v>1</v>
      </c>
      <c r="D3303" s="18" t="s">
        <v>7904</v>
      </c>
      <c r="E3303" s="19">
        <v>9.7900000000000002E-49</v>
      </c>
      <c r="F3303" s="1" t="s">
        <v>7905</v>
      </c>
    </row>
    <row r="3304" spans="1:6" x14ac:dyDescent="0.25">
      <c r="A3304" s="1" t="s">
        <v>1602</v>
      </c>
      <c r="B3304" s="1" t="s">
        <v>6135</v>
      </c>
      <c r="C3304" s="1">
        <v>1</v>
      </c>
      <c r="D3304" s="18" t="s">
        <v>1603</v>
      </c>
      <c r="E3304" s="19">
        <v>2.2199999999999998E-31</v>
      </c>
      <c r="F3304" s="1" t="s">
        <v>1604</v>
      </c>
    </row>
    <row r="3305" spans="1:6" x14ac:dyDescent="0.25">
      <c r="A3305" s="1" t="s">
        <v>7906</v>
      </c>
      <c r="B3305" s="1" t="s">
        <v>6135</v>
      </c>
      <c r="C3305" s="1">
        <v>1</v>
      </c>
      <c r="D3305" s="18" t="s">
        <v>7907</v>
      </c>
      <c r="E3305" s="19">
        <v>5.01E-149</v>
      </c>
      <c r="F3305" s="1" t="s">
        <v>7908</v>
      </c>
    </row>
    <row r="3306" spans="1:6" x14ac:dyDescent="0.25">
      <c r="A3306" s="1" t="s">
        <v>7909</v>
      </c>
      <c r="B3306" s="1" t="s">
        <v>6265</v>
      </c>
      <c r="C3306" s="1">
        <v>1</v>
      </c>
      <c r="D3306" s="18" t="s">
        <v>207</v>
      </c>
      <c r="E3306" s="18" t="s">
        <v>207</v>
      </c>
      <c r="F3306" s="1" t="s">
        <v>207</v>
      </c>
    </row>
    <row r="3307" spans="1:6" x14ac:dyDescent="0.25">
      <c r="A3307" s="1" t="s">
        <v>7910</v>
      </c>
      <c r="B3307" s="1" t="s">
        <v>6135</v>
      </c>
      <c r="C3307" s="1">
        <v>1</v>
      </c>
      <c r="D3307" s="18" t="s">
        <v>2543</v>
      </c>
      <c r="E3307" s="19">
        <v>8.4600000000000004E-28</v>
      </c>
      <c r="F3307" s="1" t="s">
        <v>2544</v>
      </c>
    </row>
    <row r="3308" spans="1:6" x14ac:dyDescent="0.25">
      <c r="A3308" s="1" t="s">
        <v>7911</v>
      </c>
      <c r="B3308" s="1" t="s">
        <v>6158</v>
      </c>
      <c r="C3308" s="1">
        <v>1</v>
      </c>
      <c r="D3308" s="18" t="s">
        <v>7912</v>
      </c>
      <c r="E3308" s="19">
        <v>9.0700000000000004E-33</v>
      </c>
      <c r="F3308" s="1" t="s">
        <v>7913</v>
      </c>
    </row>
    <row r="3309" spans="1:6" x14ac:dyDescent="0.25">
      <c r="A3309" s="1" t="s">
        <v>1996</v>
      </c>
      <c r="B3309" s="1" t="s">
        <v>6135</v>
      </c>
      <c r="C3309" s="1">
        <v>1</v>
      </c>
      <c r="D3309" s="18" t="s">
        <v>1997</v>
      </c>
      <c r="E3309" s="19">
        <v>9.95E-29</v>
      </c>
      <c r="F3309" s="1" t="s">
        <v>1998</v>
      </c>
    </row>
    <row r="3310" spans="1:6" x14ac:dyDescent="0.25">
      <c r="A3310" s="1" t="s">
        <v>2273</v>
      </c>
      <c r="B3310" s="1" t="s">
        <v>6135</v>
      </c>
      <c r="C3310" s="1">
        <v>1</v>
      </c>
      <c r="D3310" s="18" t="s">
        <v>2274</v>
      </c>
      <c r="E3310" s="19">
        <v>2.1400000000000001E-7</v>
      </c>
      <c r="F3310" s="1" t="s">
        <v>2275</v>
      </c>
    </row>
    <row r="3311" spans="1:6" x14ac:dyDescent="0.25">
      <c r="A3311" s="1" t="s">
        <v>7914</v>
      </c>
      <c r="B3311" s="1" t="s">
        <v>6135</v>
      </c>
      <c r="C3311" s="1">
        <v>1</v>
      </c>
      <c r="D3311" s="18" t="s">
        <v>7915</v>
      </c>
      <c r="E3311" s="19">
        <v>5.1599999999999995E-47</v>
      </c>
      <c r="F3311" s="1" t="s">
        <v>7916</v>
      </c>
    </row>
    <row r="3312" spans="1:6" x14ac:dyDescent="0.25">
      <c r="A3312" s="1" t="s">
        <v>7917</v>
      </c>
      <c r="B3312" s="1" t="s">
        <v>6265</v>
      </c>
      <c r="C3312" s="1">
        <v>1</v>
      </c>
      <c r="D3312" s="18" t="s">
        <v>7918</v>
      </c>
      <c r="E3312" s="18">
        <v>0.15</v>
      </c>
      <c r="F3312" s="1" t="s">
        <v>7919</v>
      </c>
    </row>
    <row r="3313" spans="1:6" x14ac:dyDescent="0.25">
      <c r="A3313" s="1" t="s">
        <v>7920</v>
      </c>
      <c r="B3313" s="1" t="s">
        <v>6142</v>
      </c>
      <c r="C3313" s="1">
        <v>1</v>
      </c>
      <c r="D3313" s="18" t="s">
        <v>7921</v>
      </c>
      <c r="E3313" s="19">
        <v>1.07E-72</v>
      </c>
      <c r="F3313" s="1" t="s">
        <v>7922</v>
      </c>
    </row>
    <row r="3314" spans="1:6" x14ac:dyDescent="0.25">
      <c r="A3314" s="1" t="s">
        <v>2506</v>
      </c>
      <c r="B3314" s="1" t="s">
        <v>6284</v>
      </c>
      <c r="C3314" s="1">
        <v>1</v>
      </c>
      <c r="D3314" s="18" t="s">
        <v>207</v>
      </c>
      <c r="E3314" s="18" t="s">
        <v>207</v>
      </c>
      <c r="F3314" s="1" t="s">
        <v>207</v>
      </c>
    </row>
    <row r="3315" spans="1:6" x14ac:dyDescent="0.25">
      <c r="A3315" s="1" t="s">
        <v>7923</v>
      </c>
      <c r="B3315" s="1" t="s">
        <v>6265</v>
      </c>
      <c r="C3315" s="1">
        <v>1</v>
      </c>
      <c r="D3315" s="18" t="s">
        <v>207</v>
      </c>
      <c r="E3315" s="18" t="s">
        <v>207</v>
      </c>
      <c r="F3315" s="1" t="s">
        <v>207</v>
      </c>
    </row>
    <row r="3316" spans="1:6" x14ac:dyDescent="0.25">
      <c r="A3316" s="1" t="s">
        <v>7924</v>
      </c>
      <c r="B3316" s="1" t="s">
        <v>6265</v>
      </c>
      <c r="C3316" s="1">
        <v>1</v>
      </c>
      <c r="D3316" s="18" t="s">
        <v>7925</v>
      </c>
      <c r="E3316" s="19">
        <v>2.2699999999999999E-16</v>
      </c>
      <c r="F3316" s="1" t="s">
        <v>7926</v>
      </c>
    </row>
    <row r="3317" spans="1:6" x14ac:dyDescent="0.25">
      <c r="A3317" s="1" t="s">
        <v>7927</v>
      </c>
      <c r="B3317" s="1" t="s">
        <v>6135</v>
      </c>
      <c r="C3317" s="1">
        <v>1</v>
      </c>
      <c r="D3317" s="18" t="s">
        <v>7928</v>
      </c>
      <c r="E3317" s="19">
        <v>4.5599999999999998E-113</v>
      </c>
      <c r="F3317" s="1" t="s">
        <v>7929</v>
      </c>
    </row>
    <row r="3318" spans="1:6" x14ac:dyDescent="0.25">
      <c r="A3318" s="1" t="s">
        <v>7930</v>
      </c>
      <c r="B3318" s="1" t="s">
        <v>6135</v>
      </c>
      <c r="C3318" s="1">
        <v>1</v>
      </c>
      <c r="D3318" s="18" t="s">
        <v>7931</v>
      </c>
      <c r="E3318" s="19">
        <v>1.6800000000000001E-173</v>
      </c>
      <c r="F3318" s="1" t="s">
        <v>7932</v>
      </c>
    </row>
    <row r="3319" spans="1:6" x14ac:dyDescent="0.25">
      <c r="A3319" s="1" t="s">
        <v>2673</v>
      </c>
      <c r="B3319" s="1" t="s">
        <v>6135</v>
      </c>
      <c r="C3319" s="1">
        <v>1</v>
      </c>
      <c r="D3319" s="18" t="s">
        <v>2674</v>
      </c>
      <c r="E3319" s="18">
        <v>0</v>
      </c>
      <c r="F3319" s="1" t="s">
        <v>2675</v>
      </c>
    </row>
    <row r="3320" spans="1:6" x14ac:dyDescent="0.25">
      <c r="A3320" s="1" t="s">
        <v>1164</v>
      </c>
      <c r="B3320" s="1" t="s">
        <v>6135</v>
      </c>
      <c r="C3320" s="1">
        <v>1</v>
      </c>
      <c r="D3320" s="18" t="s">
        <v>1165</v>
      </c>
      <c r="E3320" s="19">
        <v>3.28E-21</v>
      </c>
      <c r="F3320" s="1" t="s">
        <v>1166</v>
      </c>
    </row>
    <row r="3321" spans="1:6" x14ac:dyDescent="0.25">
      <c r="A3321" s="1" t="s">
        <v>7933</v>
      </c>
      <c r="B3321" s="1" t="s">
        <v>6135</v>
      </c>
      <c r="C3321" s="1">
        <v>1</v>
      </c>
      <c r="D3321" s="18" t="s">
        <v>7934</v>
      </c>
      <c r="E3321" s="19">
        <v>1.08E-12</v>
      </c>
      <c r="F3321" s="1" t="s">
        <v>7935</v>
      </c>
    </row>
    <row r="3322" spans="1:6" x14ac:dyDescent="0.25">
      <c r="A3322" s="1" t="s">
        <v>7936</v>
      </c>
      <c r="B3322" s="1" t="s">
        <v>6291</v>
      </c>
      <c r="C3322" s="1">
        <v>1</v>
      </c>
      <c r="D3322" s="18" t="s">
        <v>5955</v>
      </c>
      <c r="E3322" s="19">
        <v>2.97E-48</v>
      </c>
      <c r="F3322" s="1" t="s">
        <v>5956</v>
      </c>
    </row>
    <row r="3323" spans="1:6" x14ac:dyDescent="0.25">
      <c r="A3323" s="1" t="s">
        <v>7937</v>
      </c>
      <c r="B3323" s="1" t="s">
        <v>6135</v>
      </c>
      <c r="C3323" s="1">
        <v>1</v>
      </c>
      <c r="D3323" s="18" t="s">
        <v>7938</v>
      </c>
      <c r="E3323" s="19">
        <v>3.19E-52</v>
      </c>
      <c r="F3323" s="1" t="s">
        <v>7939</v>
      </c>
    </row>
    <row r="3324" spans="1:6" x14ac:dyDescent="0.25">
      <c r="A3324" s="1" t="s">
        <v>1199</v>
      </c>
      <c r="B3324" s="1" t="s">
        <v>6135</v>
      </c>
      <c r="C3324" s="1">
        <v>1</v>
      </c>
      <c r="D3324" s="18" t="s">
        <v>1201</v>
      </c>
      <c r="E3324" s="19">
        <v>9.5299999999999994E-74</v>
      </c>
      <c r="F3324" s="1" t="s">
        <v>1202</v>
      </c>
    </row>
    <row r="3325" spans="1:6" x14ac:dyDescent="0.25">
      <c r="A3325" s="1" t="s">
        <v>7940</v>
      </c>
      <c r="B3325" s="1" t="s">
        <v>6135</v>
      </c>
      <c r="C3325" s="1">
        <v>1</v>
      </c>
      <c r="D3325" s="18" t="s">
        <v>7941</v>
      </c>
      <c r="E3325" s="19">
        <v>3.5199999999999999E-62</v>
      </c>
      <c r="F3325" s="1" t="s">
        <v>7942</v>
      </c>
    </row>
    <row r="3326" spans="1:6" x14ac:dyDescent="0.25">
      <c r="A3326" s="1" t="s">
        <v>7943</v>
      </c>
      <c r="B3326" s="1" t="s">
        <v>6135</v>
      </c>
      <c r="C3326" s="1">
        <v>1</v>
      </c>
      <c r="D3326" s="18" t="s">
        <v>207</v>
      </c>
      <c r="E3326" s="18" t="s">
        <v>207</v>
      </c>
      <c r="F3326" s="1" t="s">
        <v>207</v>
      </c>
    </row>
    <row r="3327" spans="1:6" x14ac:dyDescent="0.25">
      <c r="A3327" s="1" t="s">
        <v>7944</v>
      </c>
      <c r="B3327" s="1" t="s">
        <v>6135</v>
      </c>
      <c r="C3327" s="1">
        <v>1</v>
      </c>
      <c r="D3327" s="18" t="s">
        <v>7945</v>
      </c>
      <c r="E3327" s="18">
        <v>0</v>
      </c>
      <c r="F3327" s="1" t="s">
        <v>7946</v>
      </c>
    </row>
    <row r="3328" spans="1:6" x14ac:dyDescent="0.25">
      <c r="A3328" s="1" t="s">
        <v>7947</v>
      </c>
      <c r="B3328" s="1" t="s">
        <v>6135</v>
      </c>
      <c r="C3328" s="1">
        <v>1</v>
      </c>
      <c r="D3328" s="18" t="s">
        <v>7948</v>
      </c>
      <c r="E3328" s="19">
        <v>5.6600000000000002E-67</v>
      </c>
      <c r="F3328" s="1" t="s">
        <v>7949</v>
      </c>
    </row>
    <row r="3329" spans="1:6" x14ac:dyDescent="0.25">
      <c r="A3329" s="1" t="s">
        <v>7950</v>
      </c>
      <c r="B3329" s="1" t="s">
        <v>6158</v>
      </c>
      <c r="C3329" s="1">
        <v>1</v>
      </c>
      <c r="D3329" s="18" t="s">
        <v>7951</v>
      </c>
      <c r="E3329" s="19">
        <v>9.7100000000000003E-17</v>
      </c>
      <c r="F3329" s="1" t="s">
        <v>7952</v>
      </c>
    </row>
    <row r="3330" spans="1:6" x14ac:dyDescent="0.25">
      <c r="A3330" s="1" t="s">
        <v>7953</v>
      </c>
      <c r="B3330" s="1" t="s">
        <v>6270</v>
      </c>
      <c r="C3330" s="1">
        <v>1</v>
      </c>
      <c r="D3330" s="18" t="s">
        <v>7954</v>
      </c>
      <c r="E3330" s="19">
        <v>1.14E-117</v>
      </c>
      <c r="F3330" s="1" t="s">
        <v>2109</v>
      </c>
    </row>
    <row r="3331" spans="1:6" x14ac:dyDescent="0.25">
      <c r="A3331" s="1" t="s">
        <v>7955</v>
      </c>
      <c r="B3331" s="1" t="s">
        <v>6135</v>
      </c>
      <c r="C3331" s="1">
        <v>1</v>
      </c>
      <c r="D3331" s="18" t="s">
        <v>7956</v>
      </c>
      <c r="E3331" s="19">
        <v>5.5100000000000002E-64</v>
      </c>
      <c r="F3331" s="1" t="s">
        <v>7957</v>
      </c>
    </row>
    <row r="3332" spans="1:6" x14ac:dyDescent="0.25">
      <c r="A3332" s="1" t="s">
        <v>7958</v>
      </c>
      <c r="B3332" s="1" t="s">
        <v>6135</v>
      </c>
      <c r="C3332" s="1">
        <v>1</v>
      </c>
      <c r="D3332" s="18" t="s">
        <v>7959</v>
      </c>
      <c r="E3332" s="19">
        <v>1.42E-7</v>
      </c>
      <c r="F3332" s="1" t="s">
        <v>7960</v>
      </c>
    </row>
    <row r="3333" spans="1:6" x14ac:dyDescent="0.25">
      <c r="A3333" s="1" t="s">
        <v>7961</v>
      </c>
      <c r="B3333" s="1" t="s">
        <v>6142</v>
      </c>
      <c r="C3333" s="1">
        <v>1</v>
      </c>
      <c r="D3333" s="18" t="s">
        <v>7962</v>
      </c>
      <c r="E3333" s="19">
        <v>5.9399999999999996E-69</v>
      </c>
      <c r="F3333" s="1" t="s">
        <v>7963</v>
      </c>
    </row>
    <row r="3334" spans="1:6" x14ac:dyDescent="0.25">
      <c r="A3334" s="1" t="s">
        <v>2253</v>
      </c>
      <c r="B3334" s="1" t="s">
        <v>6135</v>
      </c>
      <c r="C3334" s="1">
        <v>1</v>
      </c>
      <c r="D3334" s="18" t="s">
        <v>2254</v>
      </c>
      <c r="E3334" s="19">
        <v>5.3799999999999999E-84</v>
      </c>
      <c r="F3334" s="1" t="s">
        <v>2255</v>
      </c>
    </row>
    <row r="3335" spans="1:6" x14ac:dyDescent="0.25">
      <c r="A3335" s="1" t="s">
        <v>7964</v>
      </c>
      <c r="B3335" s="1" t="s">
        <v>6291</v>
      </c>
      <c r="C3335" s="1">
        <v>1</v>
      </c>
      <c r="D3335" s="18" t="s">
        <v>1302</v>
      </c>
      <c r="E3335" s="19">
        <v>2.3700000000000001E-20</v>
      </c>
      <c r="F3335" s="1" t="s">
        <v>1303</v>
      </c>
    </row>
    <row r="3336" spans="1:6" x14ac:dyDescent="0.25">
      <c r="A3336" s="1" t="s">
        <v>2916</v>
      </c>
      <c r="B3336" s="1" t="s">
        <v>6135</v>
      </c>
      <c r="C3336" s="1">
        <v>1</v>
      </c>
      <c r="D3336" s="18" t="s">
        <v>2917</v>
      </c>
      <c r="E3336" s="19">
        <v>2.94E-51</v>
      </c>
      <c r="F3336" s="1" t="s">
        <v>2918</v>
      </c>
    </row>
    <row r="3337" spans="1:6" x14ac:dyDescent="0.25">
      <c r="A3337" s="1" t="s">
        <v>7965</v>
      </c>
      <c r="B3337" s="1" t="s">
        <v>6135</v>
      </c>
      <c r="C3337" s="1">
        <v>1</v>
      </c>
      <c r="D3337" s="18" t="s">
        <v>7966</v>
      </c>
      <c r="E3337" s="19">
        <v>1.0800000000000001E-81</v>
      </c>
      <c r="F3337" s="1" t="s">
        <v>7967</v>
      </c>
    </row>
    <row r="3338" spans="1:6" x14ac:dyDescent="0.25">
      <c r="A3338" s="1" t="s">
        <v>7968</v>
      </c>
      <c r="B3338" s="1" t="s">
        <v>6135</v>
      </c>
      <c r="C3338" s="1">
        <v>1</v>
      </c>
      <c r="D3338" s="18" t="s">
        <v>7969</v>
      </c>
      <c r="E3338" s="19">
        <v>7.0200000000000003E-146</v>
      </c>
      <c r="F3338" s="1" t="s">
        <v>7970</v>
      </c>
    </row>
    <row r="3339" spans="1:6" x14ac:dyDescent="0.25">
      <c r="A3339" s="1" t="s">
        <v>7971</v>
      </c>
      <c r="B3339" s="1" t="s">
        <v>6135</v>
      </c>
      <c r="C3339" s="1">
        <v>1</v>
      </c>
      <c r="D3339" s="18" t="s">
        <v>7972</v>
      </c>
      <c r="E3339" s="18">
        <v>2E-3</v>
      </c>
      <c r="F3339" s="1" t="s">
        <v>7973</v>
      </c>
    </row>
    <row r="3340" spans="1:6" x14ac:dyDescent="0.25">
      <c r="A3340" s="1" t="s">
        <v>7974</v>
      </c>
      <c r="B3340" s="1" t="s">
        <v>6135</v>
      </c>
      <c r="C3340" s="1">
        <v>1</v>
      </c>
      <c r="D3340" s="18" t="s">
        <v>3904</v>
      </c>
      <c r="E3340" s="19">
        <v>8.7800000000000002E-29</v>
      </c>
      <c r="F3340" s="1" t="s">
        <v>3905</v>
      </c>
    </row>
    <row r="3341" spans="1:6" x14ac:dyDescent="0.25">
      <c r="A3341" s="1" t="s">
        <v>7975</v>
      </c>
      <c r="B3341" s="1" t="s">
        <v>6135</v>
      </c>
      <c r="C3341" s="1">
        <v>1</v>
      </c>
      <c r="D3341" s="18" t="s">
        <v>7976</v>
      </c>
      <c r="E3341" s="18">
        <v>0.31</v>
      </c>
      <c r="F3341" s="1" t="s">
        <v>7977</v>
      </c>
    </row>
    <row r="3342" spans="1:6" x14ac:dyDescent="0.25">
      <c r="A3342" s="1" t="s">
        <v>7978</v>
      </c>
      <c r="B3342" s="1" t="s">
        <v>6135</v>
      </c>
      <c r="C3342" s="1">
        <v>1</v>
      </c>
      <c r="D3342" s="18" t="s">
        <v>7979</v>
      </c>
      <c r="E3342" s="18">
        <v>1.4</v>
      </c>
      <c r="F3342" s="1" t="s">
        <v>7980</v>
      </c>
    </row>
    <row r="3343" spans="1:6" x14ac:dyDescent="0.25">
      <c r="A3343" s="1" t="s">
        <v>7981</v>
      </c>
      <c r="B3343" s="1" t="s">
        <v>6270</v>
      </c>
      <c r="C3343" s="1">
        <v>1</v>
      </c>
      <c r="D3343" s="18" t="s">
        <v>7982</v>
      </c>
      <c r="E3343" s="19">
        <v>1.31E-46</v>
      </c>
      <c r="F3343" s="1" t="s">
        <v>7983</v>
      </c>
    </row>
    <row r="3344" spans="1:6" x14ac:dyDescent="0.25">
      <c r="A3344" s="1" t="s">
        <v>7984</v>
      </c>
      <c r="B3344" s="1" t="s">
        <v>7985</v>
      </c>
      <c r="C3344" s="1">
        <v>1</v>
      </c>
      <c r="D3344" s="18" t="s">
        <v>7986</v>
      </c>
      <c r="E3344" s="19">
        <v>2.6700000000000001E-30</v>
      </c>
      <c r="F3344" s="1" t="s">
        <v>7987</v>
      </c>
    </row>
    <row r="3345" spans="1:6" x14ac:dyDescent="0.25">
      <c r="A3345" s="1" t="s">
        <v>7988</v>
      </c>
      <c r="B3345" s="1" t="s">
        <v>6265</v>
      </c>
      <c r="C3345" s="1">
        <v>1</v>
      </c>
      <c r="D3345" s="18" t="s">
        <v>7989</v>
      </c>
      <c r="E3345" s="19">
        <v>9.2100000000000006E-109</v>
      </c>
      <c r="F3345" s="1" t="s">
        <v>7990</v>
      </c>
    </row>
    <row r="3346" spans="1:6" x14ac:dyDescent="0.25">
      <c r="A3346" s="1" t="s">
        <v>7991</v>
      </c>
      <c r="B3346" s="1" t="s">
        <v>6135</v>
      </c>
      <c r="C3346" s="1">
        <v>1</v>
      </c>
      <c r="D3346" s="18" t="s">
        <v>207</v>
      </c>
      <c r="E3346" s="18" t="s">
        <v>207</v>
      </c>
      <c r="F3346" s="1" t="s">
        <v>207</v>
      </c>
    </row>
    <row r="3347" spans="1:6" x14ac:dyDescent="0.25">
      <c r="A3347" s="1" t="s">
        <v>2165</v>
      </c>
      <c r="B3347" s="1" t="s">
        <v>6135</v>
      </c>
      <c r="C3347" s="1">
        <v>1</v>
      </c>
      <c r="D3347" s="18" t="s">
        <v>2166</v>
      </c>
      <c r="E3347" s="19">
        <v>7.8500000000000004E-16</v>
      </c>
      <c r="F3347" s="1" t="s">
        <v>2046</v>
      </c>
    </row>
    <row r="3348" spans="1:6" x14ac:dyDescent="0.25">
      <c r="A3348" s="1" t="s">
        <v>7992</v>
      </c>
      <c r="B3348" s="1" t="s">
        <v>6187</v>
      </c>
      <c r="C3348" s="1">
        <v>1</v>
      </c>
      <c r="D3348" s="18" t="s">
        <v>7993</v>
      </c>
      <c r="E3348" s="19">
        <v>4.0299999999999999E-122</v>
      </c>
      <c r="F3348" s="1" t="s">
        <v>7994</v>
      </c>
    </row>
    <row r="3349" spans="1:6" x14ac:dyDescent="0.25">
      <c r="A3349" s="1" t="s">
        <v>608</v>
      </c>
      <c r="B3349" s="1" t="s">
        <v>6212</v>
      </c>
      <c r="C3349" s="1">
        <v>1</v>
      </c>
      <c r="D3349" s="18" t="s">
        <v>609</v>
      </c>
      <c r="E3349" s="19">
        <v>4.25E-87</v>
      </c>
      <c r="F3349" s="1" t="s">
        <v>610</v>
      </c>
    </row>
    <row r="3350" spans="1:6" x14ac:dyDescent="0.25">
      <c r="A3350" s="1" t="s">
        <v>7995</v>
      </c>
      <c r="B3350" s="1" t="s">
        <v>6135</v>
      </c>
      <c r="C3350" s="1">
        <v>1</v>
      </c>
      <c r="D3350" s="18" t="s">
        <v>7996</v>
      </c>
      <c r="E3350" s="19">
        <v>3.44E-38</v>
      </c>
      <c r="F3350" s="1" t="s">
        <v>7997</v>
      </c>
    </row>
    <row r="3351" spans="1:6" x14ac:dyDescent="0.25">
      <c r="A3351" s="1" t="s">
        <v>7998</v>
      </c>
      <c r="B3351" s="1" t="s">
        <v>6135</v>
      </c>
      <c r="C3351" s="1">
        <v>1</v>
      </c>
      <c r="D3351" s="18" t="s">
        <v>7999</v>
      </c>
      <c r="E3351" s="19">
        <v>2.69E-68</v>
      </c>
      <c r="F3351" s="1" t="s">
        <v>8000</v>
      </c>
    </row>
    <row r="3352" spans="1:6" x14ac:dyDescent="0.25">
      <c r="A3352" s="1" t="s">
        <v>8001</v>
      </c>
      <c r="B3352" s="1" t="s">
        <v>6270</v>
      </c>
      <c r="C3352" s="1">
        <v>1</v>
      </c>
      <c r="D3352" s="18" t="s">
        <v>8002</v>
      </c>
      <c r="E3352" s="19">
        <v>7.1900000000000002E-8</v>
      </c>
      <c r="F3352" s="1" t="s">
        <v>8003</v>
      </c>
    </row>
    <row r="3353" spans="1:6" x14ac:dyDescent="0.25">
      <c r="A3353" s="1" t="s">
        <v>8004</v>
      </c>
      <c r="B3353" s="1" t="s">
        <v>6135</v>
      </c>
      <c r="C3353" s="1">
        <v>1</v>
      </c>
      <c r="D3353" s="18" t="s">
        <v>8005</v>
      </c>
      <c r="E3353" s="19">
        <v>2.2299999999999999E-135</v>
      </c>
      <c r="F3353" s="1" t="s">
        <v>8006</v>
      </c>
    </row>
    <row r="3354" spans="1:6" x14ac:dyDescent="0.25">
      <c r="A3354" s="1" t="s">
        <v>8007</v>
      </c>
      <c r="B3354" s="1" t="s">
        <v>8008</v>
      </c>
      <c r="C3354" s="1">
        <v>1</v>
      </c>
      <c r="D3354" s="18" t="s">
        <v>8009</v>
      </c>
      <c r="E3354" s="19">
        <v>6.1199999999999999E-55</v>
      </c>
      <c r="F3354" s="1" t="s">
        <v>8010</v>
      </c>
    </row>
    <row r="3355" spans="1:6" x14ac:dyDescent="0.25">
      <c r="A3355" s="1" t="s">
        <v>8011</v>
      </c>
      <c r="B3355" s="1" t="s">
        <v>6135</v>
      </c>
      <c r="C3355" s="1">
        <v>1</v>
      </c>
      <c r="D3355" s="18" t="s">
        <v>8012</v>
      </c>
      <c r="E3355" s="19">
        <v>6.7300000000000003E-157</v>
      </c>
      <c r="F3355" s="1" t="s">
        <v>8013</v>
      </c>
    </row>
    <row r="3356" spans="1:6" x14ac:dyDescent="0.25">
      <c r="A3356" s="1" t="s">
        <v>2719</v>
      </c>
      <c r="B3356" s="1" t="s">
        <v>6135</v>
      </c>
      <c r="C3356" s="1">
        <v>1</v>
      </c>
      <c r="D3356" s="18" t="s">
        <v>2720</v>
      </c>
      <c r="E3356" s="19">
        <v>2.7799999999999998E-24</v>
      </c>
      <c r="F3356" s="1" t="s">
        <v>2721</v>
      </c>
    </row>
    <row r="3357" spans="1:6" x14ac:dyDescent="0.25">
      <c r="A3357" s="1" t="s">
        <v>8014</v>
      </c>
      <c r="B3357" s="1" t="s">
        <v>6135</v>
      </c>
      <c r="C3357" s="1">
        <v>1</v>
      </c>
      <c r="D3357" s="18" t="s">
        <v>8015</v>
      </c>
      <c r="E3357" s="19">
        <v>2.4700000000000002E-16</v>
      </c>
      <c r="F3357" s="1" t="s">
        <v>8016</v>
      </c>
    </row>
    <row r="3358" spans="1:6" x14ac:dyDescent="0.25">
      <c r="A3358" s="1" t="s">
        <v>2734</v>
      </c>
      <c r="B3358" s="1" t="s">
        <v>6135</v>
      </c>
      <c r="C3358" s="1">
        <v>1</v>
      </c>
      <c r="D3358" s="18" t="s">
        <v>2735</v>
      </c>
      <c r="E3358" s="19">
        <v>7.9400000000000006E-5</v>
      </c>
      <c r="F3358" s="1" t="s">
        <v>2736</v>
      </c>
    </row>
    <row r="3359" spans="1:6" x14ac:dyDescent="0.25">
      <c r="A3359" s="1" t="s">
        <v>8017</v>
      </c>
      <c r="B3359" s="1" t="s">
        <v>6135</v>
      </c>
      <c r="C3359" s="1">
        <v>1</v>
      </c>
      <c r="D3359" s="18" t="s">
        <v>8018</v>
      </c>
      <c r="E3359" s="19">
        <v>9.0400000000000003E-46</v>
      </c>
      <c r="F3359" s="1" t="s">
        <v>8019</v>
      </c>
    </row>
    <row r="3360" spans="1:6" x14ac:dyDescent="0.25">
      <c r="A3360" s="1" t="s">
        <v>8020</v>
      </c>
      <c r="B3360" s="1" t="s">
        <v>6135</v>
      </c>
      <c r="C3360" s="1">
        <v>1</v>
      </c>
      <c r="D3360" s="18" t="s">
        <v>8021</v>
      </c>
      <c r="E3360" s="18">
        <v>0</v>
      </c>
      <c r="F3360" s="1" t="s">
        <v>8022</v>
      </c>
    </row>
    <row r="3361" spans="1:6" x14ac:dyDescent="0.25">
      <c r="A3361" s="1" t="s">
        <v>8023</v>
      </c>
      <c r="B3361" s="1" t="s">
        <v>6135</v>
      </c>
      <c r="C3361" s="1">
        <v>1</v>
      </c>
      <c r="D3361" s="18" t="s">
        <v>8024</v>
      </c>
      <c r="E3361" s="19">
        <v>2.2600000000000001E-56</v>
      </c>
      <c r="F3361" s="1" t="s">
        <v>8025</v>
      </c>
    </row>
    <row r="3362" spans="1:6" x14ac:dyDescent="0.25">
      <c r="A3362" s="1" t="s">
        <v>8026</v>
      </c>
      <c r="B3362" s="1" t="s">
        <v>6135</v>
      </c>
      <c r="C3362" s="1">
        <v>1</v>
      </c>
      <c r="D3362" s="18" t="s">
        <v>8027</v>
      </c>
      <c r="E3362" s="19">
        <v>2.17E-43</v>
      </c>
      <c r="F3362" s="1" t="s">
        <v>8028</v>
      </c>
    </row>
    <row r="3363" spans="1:6" x14ac:dyDescent="0.25">
      <c r="A3363" s="1" t="s">
        <v>8029</v>
      </c>
      <c r="B3363" s="1" t="s">
        <v>6135</v>
      </c>
      <c r="C3363" s="1">
        <v>1</v>
      </c>
      <c r="D3363" s="18" t="s">
        <v>8030</v>
      </c>
      <c r="E3363" s="19">
        <v>2.4899999999999999E-28</v>
      </c>
      <c r="F3363" s="1" t="s">
        <v>8031</v>
      </c>
    </row>
    <row r="3364" spans="1:6" x14ac:dyDescent="0.25">
      <c r="A3364" s="1" t="s">
        <v>8032</v>
      </c>
      <c r="B3364" s="1" t="s">
        <v>6135</v>
      </c>
      <c r="C3364" s="1">
        <v>1</v>
      </c>
      <c r="D3364" s="18" t="s">
        <v>8033</v>
      </c>
      <c r="E3364" s="18">
        <v>6.0000000000000001E-3</v>
      </c>
      <c r="F3364" s="1" t="s">
        <v>8034</v>
      </c>
    </row>
    <row r="3365" spans="1:6" x14ac:dyDescent="0.25">
      <c r="A3365" s="1" t="s">
        <v>2152</v>
      </c>
      <c r="B3365" s="1" t="s">
        <v>6135</v>
      </c>
      <c r="C3365" s="1">
        <v>1</v>
      </c>
      <c r="D3365" s="18" t="s">
        <v>1929</v>
      </c>
      <c r="E3365" s="19">
        <v>2.3100000000000001E-79</v>
      </c>
      <c r="F3365" s="1" t="s">
        <v>1930</v>
      </c>
    </row>
    <row r="3366" spans="1:6" x14ac:dyDescent="0.25">
      <c r="A3366" s="1" t="s">
        <v>8035</v>
      </c>
      <c r="B3366" s="1" t="s">
        <v>6135</v>
      </c>
      <c r="C3366" s="1">
        <v>1</v>
      </c>
      <c r="D3366" s="18" t="s">
        <v>8036</v>
      </c>
      <c r="E3366" s="19">
        <v>9.9800000000000008E-150</v>
      </c>
      <c r="F3366" s="1" t="s">
        <v>8037</v>
      </c>
    </row>
    <row r="3367" spans="1:6" x14ac:dyDescent="0.25">
      <c r="A3367" s="1" t="s">
        <v>8038</v>
      </c>
      <c r="B3367" s="1" t="s">
        <v>6270</v>
      </c>
      <c r="C3367" s="1">
        <v>1</v>
      </c>
      <c r="D3367" s="18" t="s">
        <v>8039</v>
      </c>
      <c r="E3367" s="19">
        <v>1.8400000000000001E-88</v>
      </c>
      <c r="F3367" s="1" t="s">
        <v>8040</v>
      </c>
    </row>
    <row r="3368" spans="1:6" x14ac:dyDescent="0.25">
      <c r="A3368" s="1" t="s">
        <v>2297</v>
      </c>
      <c r="B3368" s="1" t="s">
        <v>6135</v>
      </c>
      <c r="C3368" s="1">
        <v>1</v>
      </c>
      <c r="D3368" s="18" t="s">
        <v>2298</v>
      </c>
      <c r="E3368" s="19">
        <v>1.8700000000000001E-6</v>
      </c>
      <c r="F3368" s="1" t="s">
        <v>2299</v>
      </c>
    </row>
    <row r="3369" spans="1:6" x14ac:dyDescent="0.25">
      <c r="A3369" s="1" t="s">
        <v>8041</v>
      </c>
      <c r="B3369" s="1" t="s">
        <v>6135</v>
      </c>
      <c r="C3369" s="1">
        <v>1</v>
      </c>
      <c r="D3369" s="18" t="s">
        <v>207</v>
      </c>
      <c r="E3369" s="18" t="s">
        <v>207</v>
      </c>
      <c r="F3369" s="1" t="s">
        <v>207</v>
      </c>
    </row>
    <row r="3370" spans="1:6" x14ac:dyDescent="0.25">
      <c r="A3370" s="1" t="s">
        <v>8042</v>
      </c>
      <c r="B3370" s="1" t="s">
        <v>6135</v>
      </c>
      <c r="C3370" s="1">
        <v>1</v>
      </c>
      <c r="D3370" s="18" t="s">
        <v>207</v>
      </c>
      <c r="E3370" s="18" t="s">
        <v>207</v>
      </c>
      <c r="F3370" s="1" t="s">
        <v>207</v>
      </c>
    </row>
    <row r="3371" spans="1:6" x14ac:dyDescent="0.25">
      <c r="A3371" s="1" t="s">
        <v>8043</v>
      </c>
      <c r="B3371" s="1" t="s">
        <v>6135</v>
      </c>
      <c r="C3371" s="1">
        <v>1</v>
      </c>
      <c r="D3371" s="18" t="s">
        <v>8044</v>
      </c>
      <c r="E3371" s="19">
        <v>6.6799999999999999E-70</v>
      </c>
      <c r="F3371" s="1" t="s">
        <v>8045</v>
      </c>
    </row>
    <row r="3372" spans="1:6" x14ac:dyDescent="0.25">
      <c r="A3372" s="1" t="s">
        <v>8046</v>
      </c>
      <c r="B3372" s="1" t="s">
        <v>6135</v>
      </c>
      <c r="C3372" s="1">
        <v>1</v>
      </c>
      <c r="D3372" s="18" t="s">
        <v>207</v>
      </c>
      <c r="E3372" s="18" t="s">
        <v>207</v>
      </c>
      <c r="F3372" s="1" t="s">
        <v>207</v>
      </c>
    </row>
    <row r="3373" spans="1:6" x14ac:dyDescent="0.25">
      <c r="A3373" s="1" t="s">
        <v>8047</v>
      </c>
      <c r="B3373" s="1" t="s">
        <v>6135</v>
      </c>
      <c r="C3373" s="1">
        <v>1</v>
      </c>
      <c r="D3373" s="18" t="s">
        <v>8048</v>
      </c>
      <c r="E3373" s="19">
        <v>3.7799999999999998E-118</v>
      </c>
      <c r="F3373" s="1" t="s">
        <v>8049</v>
      </c>
    </row>
    <row r="3374" spans="1:6" x14ac:dyDescent="0.25">
      <c r="A3374" s="1" t="s">
        <v>8050</v>
      </c>
      <c r="B3374" s="1" t="s">
        <v>6135</v>
      </c>
      <c r="C3374" s="1">
        <v>1</v>
      </c>
      <c r="D3374" s="18" t="s">
        <v>8051</v>
      </c>
      <c r="E3374" s="18">
        <v>0</v>
      </c>
      <c r="F3374" s="1" t="s">
        <v>8052</v>
      </c>
    </row>
    <row r="3375" spans="1:6" x14ac:dyDescent="0.25">
      <c r="A3375" s="1" t="s">
        <v>8053</v>
      </c>
      <c r="B3375" s="1" t="s">
        <v>6135</v>
      </c>
      <c r="C3375" s="1">
        <v>1</v>
      </c>
      <c r="D3375" s="18" t="s">
        <v>2164</v>
      </c>
      <c r="E3375" s="19">
        <v>5.4400000000000002E-30</v>
      </c>
      <c r="F3375" s="1" t="s">
        <v>1454</v>
      </c>
    </row>
    <row r="3376" spans="1:6" x14ac:dyDescent="0.25">
      <c r="A3376" s="1" t="s">
        <v>8054</v>
      </c>
      <c r="B3376" s="1" t="s">
        <v>6135</v>
      </c>
      <c r="C3376" s="1">
        <v>1</v>
      </c>
      <c r="D3376" s="18" t="s">
        <v>8055</v>
      </c>
      <c r="E3376" s="19">
        <v>6.7400000000000004E-62</v>
      </c>
      <c r="F3376" s="1" t="s">
        <v>8056</v>
      </c>
    </row>
    <row r="3377" spans="1:6" x14ac:dyDescent="0.25">
      <c r="A3377" s="1" t="s">
        <v>8057</v>
      </c>
      <c r="B3377" s="1" t="s">
        <v>6158</v>
      </c>
      <c r="C3377" s="1">
        <v>1</v>
      </c>
      <c r="D3377" s="18" t="s">
        <v>8058</v>
      </c>
      <c r="E3377" s="19">
        <v>1.03E-24</v>
      </c>
      <c r="F3377" s="1" t="s">
        <v>8059</v>
      </c>
    </row>
    <row r="3378" spans="1:6" x14ac:dyDescent="0.25">
      <c r="A3378" s="1" t="s">
        <v>2560</v>
      </c>
      <c r="B3378" s="1" t="s">
        <v>6135</v>
      </c>
      <c r="C3378" s="1">
        <v>1</v>
      </c>
      <c r="D3378" s="18" t="s">
        <v>2561</v>
      </c>
      <c r="E3378" s="19">
        <v>1.6E-89</v>
      </c>
      <c r="F3378" s="1" t="s">
        <v>2562</v>
      </c>
    </row>
    <row r="3379" spans="1:6" x14ac:dyDescent="0.25">
      <c r="A3379" s="1" t="s">
        <v>8060</v>
      </c>
      <c r="B3379" s="1" t="s">
        <v>6135</v>
      </c>
      <c r="C3379" s="1">
        <v>1</v>
      </c>
      <c r="D3379" s="18" t="s">
        <v>8061</v>
      </c>
      <c r="E3379" s="18">
        <v>0</v>
      </c>
      <c r="F3379" s="1" t="s">
        <v>1530</v>
      </c>
    </row>
    <row r="3380" spans="1:6" x14ac:dyDescent="0.25">
      <c r="A3380" s="1" t="s">
        <v>2824</v>
      </c>
      <c r="B3380" s="1" t="s">
        <v>6135</v>
      </c>
      <c r="C3380" s="1">
        <v>1</v>
      </c>
      <c r="D3380" s="18" t="s">
        <v>207</v>
      </c>
      <c r="E3380" s="18" t="s">
        <v>207</v>
      </c>
      <c r="F3380" s="1" t="s">
        <v>207</v>
      </c>
    </row>
    <row r="3381" spans="1:6" x14ac:dyDescent="0.25">
      <c r="A3381" s="1" t="s">
        <v>8062</v>
      </c>
      <c r="B3381" s="1" t="s">
        <v>6135</v>
      </c>
      <c r="C3381" s="1">
        <v>1</v>
      </c>
      <c r="D3381" s="18" t="s">
        <v>207</v>
      </c>
      <c r="E3381" s="18" t="s">
        <v>207</v>
      </c>
      <c r="F3381" s="1" t="s">
        <v>207</v>
      </c>
    </row>
    <row r="3382" spans="1:6" x14ac:dyDescent="0.25">
      <c r="A3382" s="1" t="s">
        <v>8063</v>
      </c>
      <c r="B3382" s="1" t="s">
        <v>6142</v>
      </c>
      <c r="C3382" s="1">
        <v>1</v>
      </c>
      <c r="D3382" s="18" t="s">
        <v>8064</v>
      </c>
      <c r="E3382" s="19">
        <v>1.05E-10</v>
      </c>
      <c r="F3382" s="1" t="s">
        <v>8065</v>
      </c>
    </row>
    <row r="3383" spans="1:6" x14ac:dyDescent="0.25">
      <c r="A3383" s="1" t="s">
        <v>8066</v>
      </c>
      <c r="B3383" s="1" t="s">
        <v>6135</v>
      </c>
      <c r="C3383" s="1">
        <v>1</v>
      </c>
      <c r="D3383" s="18" t="s">
        <v>207</v>
      </c>
      <c r="E3383" s="18" t="s">
        <v>207</v>
      </c>
      <c r="F3383" s="1" t="s">
        <v>207</v>
      </c>
    </row>
    <row r="3384" spans="1:6" x14ac:dyDescent="0.25">
      <c r="A3384" s="1" t="s">
        <v>8067</v>
      </c>
      <c r="B3384" s="1" t="s">
        <v>6135</v>
      </c>
      <c r="C3384" s="1">
        <v>1</v>
      </c>
      <c r="D3384" s="18" t="s">
        <v>207</v>
      </c>
      <c r="E3384" s="18" t="s">
        <v>207</v>
      </c>
      <c r="F3384" s="1" t="s">
        <v>207</v>
      </c>
    </row>
    <row r="3385" spans="1:6" x14ac:dyDescent="0.25">
      <c r="A3385" s="1" t="s">
        <v>8068</v>
      </c>
      <c r="B3385" s="1" t="s">
        <v>6265</v>
      </c>
      <c r="C3385" s="1">
        <v>1</v>
      </c>
      <c r="D3385" s="18" t="s">
        <v>8069</v>
      </c>
      <c r="E3385" s="19">
        <v>1.1900000000000001E-25</v>
      </c>
      <c r="F3385" s="1" t="s">
        <v>8070</v>
      </c>
    </row>
    <row r="3386" spans="1:6" x14ac:dyDescent="0.25">
      <c r="A3386" s="1" t="s">
        <v>8071</v>
      </c>
      <c r="B3386" s="1" t="s">
        <v>6135</v>
      </c>
      <c r="C3386" s="1">
        <v>1</v>
      </c>
      <c r="D3386" s="18" t="s">
        <v>8072</v>
      </c>
      <c r="E3386" s="19">
        <v>1.1000000000000001E-136</v>
      </c>
      <c r="F3386" s="1" t="s">
        <v>8073</v>
      </c>
    </row>
    <row r="3387" spans="1:6" x14ac:dyDescent="0.25">
      <c r="A3387" s="1" t="s">
        <v>8074</v>
      </c>
      <c r="B3387" s="1" t="s">
        <v>6531</v>
      </c>
      <c r="C3387" s="1">
        <v>1</v>
      </c>
      <c r="D3387" s="18" t="s">
        <v>8075</v>
      </c>
      <c r="E3387" s="19">
        <v>3.8300000000000002E-174</v>
      </c>
      <c r="F3387" s="1" t="s">
        <v>8076</v>
      </c>
    </row>
    <row r="3388" spans="1:6" x14ac:dyDescent="0.25">
      <c r="A3388" s="1" t="s">
        <v>1355</v>
      </c>
      <c r="B3388" s="1" t="s">
        <v>6135</v>
      </c>
      <c r="C3388" s="1">
        <v>1</v>
      </c>
      <c r="D3388" s="18" t="s">
        <v>207</v>
      </c>
      <c r="E3388" s="18" t="s">
        <v>207</v>
      </c>
      <c r="F3388" s="1" t="s">
        <v>207</v>
      </c>
    </row>
    <row r="3389" spans="1:6" x14ac:dyDescent="0.25">
      <c r="A3389" s="1" t="s">
        <v>8077</v>
      </c>
      <c r="B3389" s="1" t="s">
        <v>6135</v>
      </c>
      <c r="C3389" s="1">
        <v>1</v>
      </c>
      <c r="D3389" s="18" t="s">
        <v>8078</v>
      </c>
      <c r="E3389" s="19">
        <v>3.1300000000000002E-32</v>
      </c>
      <c r="F3389" s="1" t="s">
        <v>8079</v>
      </c>
    </row>
    <row r="3390" spans="1:6" x14ac:dyDescent="0.25">
      <c r="A3390" s="1" t="s">
        <v>2895</v>
      </c>
      <c r="B3390" s="1" t="s">
        <v>6135</v>
      </c>
      <c r="C3390" s="1">
        <v>1</v>
      </c>
      <c r="D3390" s="18" t="s">
        <v>2896</v>
      </c>
      <c r="E3390" s="19">
        <v>6.4499999999999995E-60</v>
      </c>
      <c r="F3390" s="1" t="s">
        <v>2897</v>
      </c>
    </row>
    <row r="3391" spans="1:6" x14ac:dyDescent="0.25">
      <c r="A3391" s="1" t="s">
        <v>8080</v>
      </c>
      <c r="B3391" s="1" t="s">
        <v>6135</v>
      </c>
      <c r="C3391" s="1">
        <v>1</v>
      </c>
      <c r="D3391" s="18" t="s">
        <v>8081</v>
      </c>
      <c r="E3391" s="19">
        <v>8.92E-5</v>
      </c>
      <c r="F3391" s="1" t="s">
        <v>8082</v>
      </c>
    </row>
    <row r="3392" spans="1:6" x14ac:dyDescent="0.25">
      <c r="A3392" s="1" t="s">
        <v>8083</v>
      </c>
      <c r="B3392" s="1" t="s">
        <v>7092</v>
      </c>
      <c r="C3392" s="1">
        <v>1</v>
      </c>
      <c r="D3392" s="18" t="s">
        <v>8084</v>
      </c>
      <c r="E3392" s="19">
        <v>8.8899999999999997E-41</v>
      </c>
      <c r="F3392" s="1" t="s">
        <v>8085</v>
      </c>
    </row>
    <row r="3393" spans="1:6" x14ac:dyDescent="0.25">
      <c r="A3393" s="1" t="s">
        <v>8086</v>
      </c>
      <c r="B3393" s="1" t="s">
        <v>6135</v>
      </c>
      <c r="C3393" s="1">
        <v>1</v>
      </c>
      <c r="D3393" s="18" t="s">
        <v>8087</v>
      </c>
      <c r="E3393" s="19">
        <v>1.2699999999999999E-103</v>
      </c>
      <c r="F3393" s="1" t="s">
        <v>8088</v>
      </c>
    </row>
    <row r="3394" spans="1:6" x14ac:dyDescent="0.25">
      <c r="A3394" s="1" t="s">
        <v>8089</v>
      </c>
      <c r="B3394" s="1" t="s">
        <v>6142</v>
      </c>
      <c r="C3394" s="1">
        <v>1</v>
      </c>
      <c r="D3394" s="18" t="s">
        <v>8090</v>
      </c>
      <c r="E3394" s="19">
        <v>8.4600000000000003E-81</v>
      </c>
      <c r="F3394" s="1" t="s">
        <v>8091</v>
      </c>
    </row>
    <row r="3395" spans="1:6" x14ac:dyDescent="0.25">
      <c r="A3395" s="1" t="s">
        <v>8092</v>
      </c>
      <c r="B3395" s="1" t="s">
        <v>6142</v>
      </c>
      <c r="C3395" s="1">
        <v>1</v>
      </c>
      <c r="D3395" s="18" t="s">
        <v>8093</v>
      </c>
      <c r="E3395" s="18">
        <v>1.4</v>
      </c>
      <c r="F3395" s="1" t="s">
        <v>8094</v>
      </c>
    </row>
    <row r="3396" spans="1:6" x14ac:dyDescent="0.25">
      <c r="A3396" s="1" t="s">
        <v>8095</v>
      </c>
      <c r="B3396" s="1" t="s">
        <v>6135</v>
      </c>
      <c r="C3396" s="1">
        <v>1</v>
      </c>
      <c r="D3396" s="18" t="s">
        <v>8096</v>
      </c>
      <c r="E3396" s="19">
        <v>9.5600000000000005E-25</v>
      </c>
      <c r="F3396" s="1" t="s">
        <v>7257</v>
      </c>
    </row>
    <row r="3397" spans="1:6" x14ac:dyDescent="0.25">
      <c r="A3397" s="1" t="s">
        <v>1483</v>
      </c>
      <c r="B3397" s="1" t="s">
        <v>6135</v>
      </c>
      <c r="C3397" s="1">
        <v>1</v>
      </c>
      <c r="D3397" s="18" t="s">
        <v>1484</v>
      </c>
      <c r="E3397" s="18">
        <v>4.0999999999999996</v>
      </c>
      <c r="F3397" s="1" t="s">
        <v>1485</v>
      </c>
    </row>
    <row r="3398" spans="1:6" x14ac:dyDescent="0.25">
      <c r="A3398" s="1" t="s">
        <v>2795</v>
      </c>
      <c r="B3398" s="1" t="s">
        <v>6135</v>
      </c>
      <c r="C3398" s="1">
        <v>1</v>
      </c>
      <c r="D3398" s="18" t="s">
        <v>2796</v>
      </c>
      <c r="E3398" s="19">
        <v>6.0400000000000003E-80</v>
      </c>
      <c r="F3398" s="1" t="s">
        <v>2797</v>
      </c>
    </row>
    <row r="3399" spans="1:6" x14ac:dyDescent="0.25">
      <c r="A3399" s="1" t="s">
        <v>8097</v>
      </c>
      <c r="B3399" s="1" t="s">
        <v>6265</v>
      </c>
      <c r="C3399" s="1">
        <v>1</v>
      </c>
      <c r="D3399" s="18" t="s">
        <v>207</v>
      </c>
      <c r="E3399" s="18" t="s">
        <v>207</v>
      </c>
      <c r="F3399" s="1" t="s">
        <v>207</v>
      </c>
    </row>
    <row r="3400" spans="1:6" x14ac:dyDescent="0.25">
      <c r="A3400" s="1" t="s">
        <v>8098</v>
      </c>
      <c r="B3400" s="1" t="s">
        <v>6135</v>
      </c>
      <c r="C3400" s="1">
        <v>1</v>
      </c>
      <c r="D3400" s="18" t="s">
        <v>8099</v>
      </c>
      <c r="E3400" s="18">
        <v>0</v>
      </c>
      <c r="F3400" s="1" t="s">
        <v>7824</v>
      </c>
    </row>
    <row r="3401" spans="1:6" x14ac:dyDescent="0.25">
      <c r="A3401" s="1" t="s">
        <v>8100</v>
      </c>
      <c r="B3401" s="1" t="s">
        <v>6135</v>
      </c>
      <c r="C3401" s="1">
        <v>1</v>
      </c>
      <c r="D3401" s="18" t="s">
        <v>8101</v>
      </c>
      <c r="E3401" s="18">
        <v>1.2999999999999999E-2</v>
      </c>
      <c r="F3401" s="1" t="s">
        <v>8102</v>
      </c>
    </row>
    <row r="3402" spans="1:6" x14ac:dyDescent="0.25">
      <c r="A3402" s="1" t="s">
        <v>2294</v>
      </c>
      <c r="B3402" s="1" t="s">
        <v>6135</v>
      </c>
      <c r="C3402" s="1">
        <v>1</v>
      </c>
      <c r="D3402" s="18" t="s">
        <v>2295</v>
      </c>
      <c r="E3402" s="19">
        <v>1.08E-27</v>
      </c>
      <c r="F3402" s="1" t="s">
        <v>2296</v>
      </c>
    </row>
    <row r="3403" spans="1:6" x14ac:dyDescent="0.25">
      <c r="A3403" s="1" t="s">
        <v>8103</v>
      </c>
      <c r="B3403" s="1" t="s">
        <v>6135</v>
      </c>
      <c r="C3403" s="1">
        <v>1</v>
      </c>
      <c r="D3403" s="18" t="s">
        <v>8104</v>
      </c>
      <c r="E3403" s="18">
        <v>3.0000000000000001E-3</v>
      </c>
      <c r="F3403" s="1" t="s">
        <v>1218</v>
      </c>
    </row>
    <row r="3404" spans="1:6" x14ac:dyDescent="0.25">
      <c r="A3404" s="1" t="s">
        <v>8105</v>
      </c>
      <c r="B3404" s="1" t="s">
        <v>6135</v>
      </c>
      <c r="C3404" s="1">
        <v>1</v>
      </c>
      <c r="D3404" s="18" t="s">
        <v>8106</v>
      </c>
      <c r="E3404" s="19">
        <v>9.8699999999999996E-112</v>
      </c>
      <c r="F3404" s="1" t="s">
        <v>8107</v>
      </c>
    </row>
    <row r="3405" spans="1:6" x14ac:dyDescent="0.25">
      <c r="A3405" s="1" t="s">
        <v>8108</v>
      </c>
      <c r="B3405" s="1" t="s">
        <v>6135</v>
      </c>
      <c r="C3405" s="1">
        <v>1</v>
      </c>
      <c r="D3405" s="18" t="s">
        <v>207</v>
      </c>
      <c r="E3405" s="18" t="s">
        <v>207</v>
      </c>
      <c r="F3405" s="1" t="s">
        <v>207</v>
      </c>
    </row>
    <row r="3406" spans="1:6" x14ac:dyDescent="0.25">
      <c r="A3406" s="1" t="s">
        <v>8109</v>
      </c>
      <c r="B3406" s="1" t="s">
        <v>6291</v>
      </c>
      <c r="C3406" s="1">
        <v>1</v>
      </c>
      <c r="D3406" s="18" t="s">
        <v>207</v>
      </c>
      <c r="E3406" s="18" t="s">
        <v>207</v>
      </c>
      <c r="F3406" s="1" t="s">
        <v>207</v>
      </c>
    </row>
    <row r="3407" spans="1:6" x14ac:dyDescent="0.25">
      <c r="A3407" s="1" t="s">
        <v>8110</v>
      </c>
      <c r="B3407" s="1" t="s">
        <v>6135</v>
      </c>
      <c r="C3407" s="1">
        <v>1</v>
      </c>
      <c r="D3407" s="18" t="s">
        <v>8111</v>
      </c>
      <c r="E3407" s="19">
        <v>9.0200000000000003E-144</v>
      </c>
      <c r="F3407" s="1" t="s">
        <v>8112</v>
      </c>
    </row>
    <row r="3408" spans="1:6" x14ac:dyDescent="0.25">
      <c r="A3408" s="1" t="s">
        <v>8113</v>
      </c>
      <c r="B3408" s="1" t="s">
        <v>6135</v>
      </c>
      <c r="C3408" s="1">
        <v>1</v>
      </c>
      <c r="D3408" s="18" t="s">
        <v>8114</v>
      </c>
      <c r="E3408" s="19">
        <v>5.2700000000000001E-54</v>
      </c>
      <c r="F3408" s="1" t="s">
        <v>8115</v>
      </c>
    </row>
    <row r="3409" spans="1:6" x14ac:dyDescent="0.25">
      <c r="A3409" s="1" t="s">
        <v>1690</v>
      </c>
      <c r="B3409" s="1" t="s">
        <v>6135</v>
      </c>
      <c r="C3409" s="1">
        <v>1</v>
      </c>
      <c r="D3409" s="18" t="s">
        <v>1691</v>
      </c>
      <c r="E3409" s="19">
        <v>3.79E-5</v>
      </c>
      <c r="F3409" s="1" t="s">
        <v>1692</v>
      </c>
    </row>
    <row r="3410" spans="1:6" x14ac:dyDescent="0.25">
      <c r="A3410" s="1" t="s">
        <v>8116</v>
      </c>
      <c r="B3410" s="1" t="s">
        <v>6158</v>
      </c>
      <c r="C3410" s="1">
        <v>1</v>
      </c>
      <c r="D3410" s="18" t="s">
        <v>8117</v>
      </c>
      <c r="E3410" s="19">
        <v>9.7399999999999994E-71</v>
      </c>
      <c r="F3410" s="1" t="s">
        <v>8118</v>
      </c>
    </row>
    <row r="3411" spans="1:6" x14ac:dyDescent="0.25">
      <c r="A3411" s="1" t="s">
        <v>8119</v>
      </c>
      <c r="B3411" s="1" t="s">
        <v>6135</v>
      </c>
      <c r="C3411" s="1">
        <v>1</v>
      </c>
      <c r="D3411" s="18" t="s">
        <v>8120</v>
      </c>
      <c r="E3411" s="19">
        <v>6.1500000000000001E-69</v>
      </c>
      <c r="F3411" s="1" t="s">
        <v>8121</v>
      </c>
    </row>
    <row r="3412" spans="1:6" x14ac:dyDescent="0.25">
      <c r="A3412" s="1" t="s">
        <v>8122</v>
      </c>
      <c r="B3412" s="1" t="s">
        <v>6265</v>
      </c>
      <c r="C3412" s="1">
        <v>1</v>
      </c>
      <c r="D3412" s="18" t="s">
        <v>8123</v>
      </c>
      <c r="E3412" s="19">
        <v>2.0499999999999999E-65</v>
      </c>
      <c r="F3412" s="1" t="s">
        <v>8124</v>
      </c>
    </row>
    <row r="3413" spans="1:6" x14ac:dyDescent="0.25">
      <c r="A3413" s="1" t="s">
        <v>8125</v>
      </c>
      <c r="B3413" s="1" t="s">
        <v>6135</v>
      </c>
      <c r="C3413" s="1">
        <v>1</v>
      </c>
      <c r="D3413" s="18" t="s">
        <v>8126</v>
      </c>
      <c r="E3413" s="19">
        <v>1.6799999999999999E-19</v>
      </c>
      <c r="F3413" s="1" t="s">
        <v>8127</v>
      </c>
    </row>
    <row r="3414" spans="1:6" x14ac:dyDescent="0.25">
      <c r="A3414" s="1" t="s">
        <v>8128</v>
      </c>
      <c r="B3414" s="1" t="s">
        <v>6135</v>
      </c>
      <c r="C3414" s="1">
        <v>1</v>
      </c>
      <c r="D3414" s="18" t="s">
        <v>8129</v>
      </c>
      <c r="E3414" s="19">
        <v>3.2700000000000002E-102</v>
      </c>
      <c r="F3414" s="1" t="s">
        <v>8130</v>
      </c>
    </row>
    <row r="3415" spans="1:6" x14ac:dyDescent="0.25">
      <c r="A3415" s="1" t="s">
        <v>8131</v>
      </c>
      <c r="B3415" s="1" t="s">
        <v>6135</v>
      </c>
      <c r="C3415" s="1">
        <v>1</v>
      </c>
      <c r="D3415" s="18" t="s">
        <v>8132</v>
      </c>
      <c r="E3415" s="18">
        <v>4.17E-4</v>
      </c>
      <c r="F3415" s="1" t="s">
        <v>8133</v>
      </c>
    </row>
    <row r="3416" spans="1:6" x14ac:dyDescent="0.25">
      <c r="A3416" s="1" t="s">
        <v>1712</v>
      </c>
      <c r="B3416" s="1" t="s">
        <v>6135</v>
      </c>
      <c r="C3416" s="1">
        <v>1</v>
      </c>
      <c r="D3416" s="18" t="s">
        <v>1713</v>
      </c>
      <c r="E3416" s="19">
        <v>2.4699999999999999E-15</v>
      </c>
      <c r="F3416" s="1" t="s">
        <v>1714</v>
      </c>
    </row>
    <row r="3417" spans="1:6" x14ac:dyDescent="0.25">
      <c r="A3417" s="1" t="s">
        <v>8134</v>
      </c>
      <c r="B3417" s="1" t="s">
        <v>6135</v>
      </c>
      <c r="C3417" s="1">
        <v>1</v>
      </c>
      <c r="D3417" s="18" t="s">
        <v>207</v>
      </c>
      <c r="E3417" s="18" t="s">
        <v>207</v>
      </c>
      <c r="F3417" s="1" t="s">
        <v>207</v>
      </c>
    </row>
    <row r="3418" spans="1:6" x14ac:dyDescent="0.25">
      <c r="A3418" s="1" t="s">
        <v>8135</v>
      </c>
      <c r="B3418" s="1" t="s">
        <v>6135</v>
      </c>
      <c r="C3418" s="1">
        <v>1</v>
      </c>
      <c r="D3418" s="18" t="s">
        <v>8136</v>
      </c>
      <c r="E3418" s="19">
        <v>5.5800000000000001E-27</v>
      </c>
      <c r="F3418" s="1" t="s">
        <v>8137</v>
      </c>
    </row>
    <row r="3419" spans="1:6" x14ac:dyDescent="0.25">
      <c r="A3419" s="1" t="s">
        <v>8138</v>
      </c>
      <c r="B3419" s="1" t="s">
        <v>6135</v>
      </c>
      <c r="C3419" s="1">
        <v>1</v>
      </c>
      <c r="D3419" s="18" t="s">
        <v>8139</v>
      </c>
      <c r="E3419" s="19">
        <v>4.5799999999999998E-53</v>
      </c>
      <c r="F3419" s="1" t="s">
        <v>8140</v>
      </c>
    </row>
    <row r="3420" spans="1:6" x14ac:dyDescent="0.25">
      <c r="A3420" s="1" t="s">
        <v>8141</v>
      </c>
      <c r="B3420" s="1" t="s">
        <v>6158</v>
      </c>
      <c r="C3420" s="1">
        <v>1</v>
      </c>
      <c r="D3420" s="18" t="s">
        <v>8142</v>
      </c>
      <c r="E3420" s="19">
        <v>1.06E-108</v>
      </c>
      <c r="F3420" s="1" t="s">
        <v>8143</v>
      </c>
    </row>
    <row r="3421" spans="1:6" x14ac:dyDescent="0.25">
      <c r="A3421" s="1" t="s">
        <v>8144</v>
      </c>
      <c r="B3421" s="1" t="s">
        <v>6158</v>
      </c>
      <c r="C3421" s="1">
        <v>1</v>
      </c>
      <c r="D3421" s="18" t="s">
        <v>8145</v>
      </c>
      <c r="E3421" s="19">
        <v>5.5800000000000004E-44</v>
      </c>
      <c r="F3421" s="1" t="s">
        <v>8146</v>
      </c>
    </row>
    <row r="3422" spans="1:6" x14ac:dyDescent="0.25">
      <c r="A3422" s="1" t="s">
        <v>8147</v>
      </c>
      <c r="B3422" s="1" t="s">
        <v>6135</v>
      </c>
      <c r="C3422" s="1">
        <v>1</v>
      </c>
      <c r="D3422" s="18" t="s">
        <v>8148</v>
      </c>
      <c r="E3422" s="18">
        <v>0</v>
      </c>
      <c r="F3422" s="1" t="s">
        <v>7685</v>
      </c>
    </row>
    <row r="3423" spans="1:6" x14ac:dyDescent="0.25">
      <c r="A3423" s="1" t="s">
        <v>8149</v>
      </c>
      <c r="B3423" s="1" t="s">
        <v>6135</v>
      </c>
      <c r="C3423" s="1">
        <v>1</v>
      </c>
      <c r="D3423" s="18" t="s">
        <v>8150</v>
      </c>
      <c r="E3423" s="19">
        <v>3.97E-115</v>
      </c>
      <c r="F3423" s="1" t="s">
        <v>8151</v>
      </c>
    </row>
    <row r="3424" spans="1:6" x14ac:dyDescent="0.25">
      <c r="A3424" s="1" t="s">
        <v>8152</v>
      </c>
      <c r="B3424" s="1" t="s">
        <v>6135</v>
      </c>
      <c r="C3424" s="1">
        <v>1</v>
      </c>
      <c r="D3424" s="18" t="s">
        <v>8153</v>
      </c>
      <c r="E3424" s="18">
        <v>0</v>
      </c>
      <c r="F3424" s="1" t="s">
        <v>8154</v>
      </c>
    </row>
    <row r="3425" spans="1:6" x14ac:dyDescent="0.25">
      <c r="A3425" s="1" t="s">
        <v>8155</v>
      </c>
      <c r="B3425" s="1" t="s">
        <v>6135</v>
      </c>
      <c r="C3425" s="1">
        <v>1</v>
      </c>
      <c r="D3425" s="18" t="s">
        <v>8156</v>
      </c>
      <c r="E3425" s="19">
        <v>1.55E-18</v>
      </c>
      <c r="F3425" s="1" t="s">
        <v>8157</v>
      </c>
    </row>
    <row r="3426" spans="1:6" x14ac:dyDescent="0.25">
      <c r="A3426" s="1" t="s">
        <v>8158</v>
      </c>
      <c r="B3426" s="1" t="s">
        <v>6158</v>
      </c>
      <c r="C3426" s="1">
        <v>1</v>
      </c>
      <c r="D3426" s="18" t="s">
        <v>8159</v>
      </c>
      <c r="E3426" s="19">
        <v>9.6600000000000002E-44</v>
      </c>
      <c r="F3426" s="1" t="s">
        <v>8160</v>
      </c>
    </row>
    <row r="3427" spans="1:6" x14ac:dyDescent="0.25">
      <c r="A3427" s="1" t="s">
        <v>2848</v>
      </c>
      <c r="B3427" s="1" t="s">
        <v>6135</v>
      </c>
      <c r="C3427" s="1">
        <v>1</v>
      </c>
      <c r="D3427" s="18" t="s">
        <v>2849</v>
      </c>
      <c r="E3427" s="19">
        <v>2.4600000000000001E-14</v>
      </c>
      <c r="F3427" s="1" t="s">
        <v>2850</v>
      </c>
    </row>
    <row r="3428" spans="1:6" x14ac:dyDescent="0.25">
      <c r="A3428" s="1" t="s">
        <v>2684</v>
      </c>
      <c r="B3428" s="1" t="s">
        <v>6135</v>
      </c>
      <c r="C3428" s="1">
        <v>1</v>
      </c>
      <c r="D3428" s="18" t="s">
        <v>2685</v>
      </c>
      <c r="E3428" s="19">
        <v>1.3099999999999999E-102</v>
      </c>
      <c r="F3428" s="1" t="s">
        <v>2686</v>
      </c>
    </row>
    <row r="3429" spans="1:6" x14ac:dyDescent="0.25">
      <c r="A3429" s="1" t="s">
        <v>8161</v>
      </c>
      <c r="B3429" s="1" t="s">
        <v>6135</v>
      </c>
      <c r="C3429" s="1">
        <v>1</v>
      </c>
      <c r="D3429" s="18" t="s">
        <v>8162</v>
      </c>
      <c r="E3429" s="18">
        <v>0</v>
      </c>
      <c r="F3429" s="1" t="s">
        <v>8163</v>
      </c>
    </row>
    <row r="3430" spans="1:6" x14ac:dyDescent="0.25">
      <c r="A3430" s="1" t="s">
        <v>8164</v>
      </c>
      <c r="B3430" s="1" t="s">
        <v>6135</v>
      </c>
      <c r="C3430" s="1">
        <v>1</v>
      </c>
      <c r="D3430" s="18" t="s">
        <v>8165</v>
      </c>
      <c r="E3430" s="19">
        <v>4.6600000000000001E-67</v>
      </c>
      <c r="F3430" s="1" t="s">
        <v>8166</v>
      </c>
    </row>
    <row r="3431" spans="1:6" x14ac:dyDescent="0.25">
      <c r="A3431" s="1" t="s">
        <v>8167</v>
      </c>
      <c r="B3431" s="1" t="s">
        <v>6135</v>
      </c>
      <c r="C3431" s="1">
        <v>1</v>
      </c>
      <c r="D3431" s="18" t="s">
        <v>8168</v>
      </c>
      <c r="E3431" s="19">
        <v>1.7600000000000001E-170</v>
      </c>
      <c r="F3431" s="1" t="s">
        <v>8169</v>
      </c>
    </row>
    <row r="3432" spans="1:6" x14ac:dyDescent="0.25">
      <c r="A3432" s="1" t="s">
        <v>2639</v>
      </c>
      <c r="B3432" s="1" t="s">
        <v>6135</v>
      </c>
      <c r="C3432" s="1">
        <v>1</v>
      </c>
      <c r="D3432" s="18" t="s">
        <v>2640</v>
      </c>
      <c r="E3432" s="19">
        <v>4.9299999999999999E-124</v>
      </c>
      <c r="F3432" s="1" t="s">
        <v>2641</v>
      </c>
    </row>
    <row r="3433" spans="1:6" x14ac:dyDescent="0.25">
      <c r="A3433" s="1" t="s">
        <v>8170</v>
      </c>
      <c r="B3433" s="1" t="s">
        <v>6135</v>
      </c>
      <c r="C3433" s="1">
        <v>1</v>
      </c>
      <c r="D3433" s="18" t="s">
        <v>8171</v>
      </c>
      <c r="E3433" s="18">
        <v>0</v>
      </c>
      <c r="F3433" s="1" t="s">
        <v>8172</v>
      </c>
    </row>
    <row r="3434" spans="1:6" x14ac:dyDescent="0.25">
      <c r="A3434" s="1" t="s">
        <v>8173</v>
      </c>
      <c r="B3434" s="1" t="s">
        <v>6418</v>
      </c>
      <c r="C3434" s="1">
        <v>1</v>
      </c>
      <c r="D3434" s="18" t="s">
        <v>8174</v>
      </c>
      <c r="E3434" s="19">
        <v>3.4799999999999997E-126</v>
      </c>
      <c r="F3434" s="1" t="s">
        <v>8175</v>
      </c>
    </row>
    <row r="3435" spans="1:6" x14ac:dyDescent="0.25">
      <c r="A3435" s="1" t="s">
        <v>8176</v>
      </c>
      <c r="B3435" s="1" t="s">
        <v>6135</v>
      </c>
      <c r="C3435" s="1">
        <v>1</v>
      </c>
      <c r="D3435" s="18" t="s">
        <v>8177</v>
      </c>
      <c r="E3435" s="18">
        <v>0</v>
      </c>
      <c r="F3435" s="1" t="s">
        <v>8178</v>
      </c>
    </row>
    <row r="3436" spans="1:6" x14ac:dyDescent="0.25">
      <c r="A3436" s="1" t="s">
        <v>8179</v>
      </c>
      <c r="B3436" s="1" t="s">
        <v>6135</v>
      </c>
      <c r="C3436" s="1">
        <v>1</v>
      </c>
      <c r="D3436" s="18" t="s">
        <v>207</v>
      </c>
      <c r="E3436" s="18" t="s">
        <v>207</v>
      </c>
      <c r="F3436" s="1" t="s">
        <v>207</v>
      </c>
    </row>
    <row r="3437" spans="1:6" x14ac:dyDescent="0.25">
      <c r="A3437" s="1" t="s">
        <v>8180</v>
      </c>
      <c r="B3437" s="1" t="s">
        <v>6291</v>
      </c>
      <c r="C3437" s="1">
        <v>1</v>
      </c>
      <c r="D3437" s="18" t="s">
        <v>8181</v>
      </c>
      <c r="E3437" s="19">
        <v>1.8E-111</v>
      </c>
      <c r="F3437" s="1" t="s">
        <v>5948</v>
      </c>
    </row>
    <row r="3438" spans="1:6" x14ac:dyDescent="0.25">
      <c r="A3438" s="1" t="s">
        <v>8182</v>
      </c>
      <c r="B3438" s="1" t="s">
        <v>6270</v>
      </c>
      <c r="C3438" s="1">
        <v>1</v>
      </c>
      <c r="D3438" s="18" t="s">
        <v>207</v>
      </c>
      <c r="E3438" s="18" t="s">
        <v>207</v>
      </c>
      <c r="F3438" s="1" t="s">
        <v>207</v>
      </c>
    </row>
    <row r="3439" spans="1:6" x14ac:dyDescent="0.25">
      <c r="A3439" s="1" t="s">
        <v>8183</v>
      </c>
      <c r="B3439" s="1" t="s">
        <v>6135</v>
      </c>
      <c r="C3439" s="1">
        <v>1</v>
      </c>
      <c r="D3439" s="18" t="s">
        <v>7466</v>
      </c>
      <c r="E3439" s="19">
        <v>2.1299999999999999E-151</v>
      </c>
      <c r="F3439" s="1" t="s">
        <v>7467</v>
      </c>
    </row>
    <row r="3440" spans="1:6" x14ac:dyDescent="0.25">
      <c r="A3440" s="1" t="s">
        <v>8184</v>
      </c>
      <c r="B3440" s="1" t="s">
        <v>6135</v>
      </c>
      <c r="C3440" s="1">
        <v>1</v>
      </c>
      <c r="D3440" s="18" t="s">
        <v>8185</v>
      </c>
      <c r="E3440" s="18">
        <v>4.3899999999999999E-4</v>
      </c>
      <c r="F3440" s="1" t="s">
        <v>8186</v>
      </c>
    </row>
    <row r="3441" spans="1:6" x14ac:dyDescent="0.25">
      <c r="A3441" s="1" t="s">
        <v>8187</v>
      </c>
      <c r="B3441" s="1" t="s">
        <v>6135</v>
      </c>
      <c r="C3441" s="1">
        <v>1</v>
      </c>
      <c r="D3441" s="18" t="s">
        <v>8188</v>
      </c>
      <c r="E3441" s="19">
        <v>1.54E-63</v>
      </c>
      <c r="F3441" s="1" t="s">
        <v>8189</v>
      </c>
    </row>
    <row r="3442" spans="1:6" x14ac:dyDescent="0.25">
      <c r="A3442" s="1" t="s">
        <v>8190</v>
      </c>
      <c r="B3442" s="1" t="s">
        <v>6135</v>
      </c>
      <c r="C3442" s="1">
        <v>1</v>
      </c>
      <c r="D3442" s="18" t="s">
        <v>8191</v>
      </c>
      <c r="E3442" s="18">
        <v>7.6</v>
      </c>
      <c r="F3442" s="1" t="s">
        <v>8192</v>
      </c>
    </row>
    <row r="3443" spans="1:6" x14ac:dyDescent="0.25">
      <c r="A3443" s="1" t="s">
        <v>2942</v>
      </c>
      <c r="B3443" s="1" t="s">
        <v>6135</v>
      </c>
      <c r="C3443" s="1">
        <v>1</v>
      </c>
      <c r="D3443" s="18" t="s">
        <v>2943</v>
      </c>
      <c r="E3443" s="19">
        <v>3.9999999999999997E-71</v>
      </c>
      <c r="F3443" s="1" t="s">
        <v>2944</v>
      </c>
    </row>
    <row r="3444" spans="1:6" x14ac:dyDescent="0.25">
      <c r="A3444" s="1" t="s">
        <v>8193</v>
      </c>
      <c r="B3444" s="1" t="s">
        <v>6438</v>
      </c>
      <c r="C3444" s="1">
        <v>1</v>
      </c>
      <c r="D3444" s="18" t="s">
        <v>207</v>
      </c>
      <c r="E3444" s="18" t="s">
        <v>207</v>
      </c>
      <c r="F3444" s="1" t="s">
        <v>207</v>
      </c>
    </row>
    <row r="3445" spans="1:6" x14ac:dyDescent="0.25">
      <c r="A3445" s="1" t="s">
        <v>8194</v>
      </c>
      <c r="B3445" s="1" t="s">
        <v>6135</v>
      </c>
      <c r="C3445" s="1">
        <v>1</v>
      </c>
      <c r="D3445" s="18" t="s">
        <v>207</v>
      </c>
      <c r="E3445" s="18" t="s">
        <v>207</v>
      </c>
      <c r="F3445" s="1" t="s">
        <v>207</v>
      </c>
    </row>
    <row r="3446" spans="1:6" x14ac:dyDescent="0.25">
      <c r="A3446" s="1" t="s">
        <v>1388</v>
      </c>
      <c r="B3446" s="1" t="s">
        <v>6135</v>
      </c>
      <c r="C3446" s="1">
        <v>1</v>
      </c>
      <c r="D3446" s="18" t="s">
        <v>207</v>
      </c>
      <c r="E3446" s="18" t="s">
        <v>207</v>
      </c>
      <c r="F3446" s="1" t="s">
        <v>207</v>
      </c>
    </row>
    <row r="3447" spans="1:6" x14ac:dyDescent="0.25">
      <c r="A3447" s="1" t="s">
        <v>8195</v>
      </c>
      <c r="B3447" s="1" t="s">
        <v>6135</v>
      </c>
      <c r="C3447" s="1">
        <v>1</v>
      </c>
      <c r="D3447" s="18" t="s">
        <v>8196</v>
      </c>
      <c r="E3447" s="19">
        <v>3.77E-19</v>
      </c>
      <c r="F3447" s="1" t="s">
        <v>8197</v>
      </c>
    </row>
    <row r="3448" spans="1:6" x14ac:dyDescent="0.25">
      <c r="A3448" s="1" t="s">
        <v>8198</v>
      </c>
      <c r="B3448" s="1" t="s">
        <v>6135</v>
      </c>
      <c r="C3448" s="1">
        <v>1</v>
      </c>
      <c r="D3448" s="18" t="s">
        <v>8199</v>
      </c>
      <c r="E3448" s="19">
        <v>3.9299999999999999E-100</v>
      </c>
      <c r="F3448" s="1" t="s">
        <v>8200</v>
      </c>
    </row>
    <row r="3449" spans="1:6" x14ac:dyDescent="0.25">
      <c r="A3449" s="1" t="s">
        <v>8201</v>
      </c>
      <c r="B3449" s="1" t="s">
        <v>6291</v>
      </c>
      <c r="C3449" s="1">
        <v>1</v>
      </c>
      <c r="D3449" s="18" t="s">
        <v>4406</v>
      </c>
      <c r="E3449" s="19">
        <v>1.6599999999999999E-116</v>
      </c>
      <c r="F3449" s="1" t="s">
        <v>4407</v>
      </c>
    </row>
    <row r="3450" spans="1:6" x14ac:dyDescent="0.25">
      <c r="A3450" s="1" t="s">
        <v>8202</v>
      </c>
      <c r="B3450" s="1" t="s">
        <v>6135</v>
      </c>
      <c r="C3450" s="1">
        <v>1</v>
      </c>
      <c r="D3450" s="18" t="s">
        <v>7884</v>
      </c>
      <c r="E3450" s="18">
        <v>0</v>
      </c>
      <c r="F3450" s="1" t="s">
        <v>7885</v>
      </c>
    </row>
    <row r="3451" spans="1:6" x14ac:dyDescent="0.25">
      <c r="A3451" s="1" t="s">
        <v>8203</v>
      </c>
      <c r="B3451" s="1" t="s">
        <v>6270</v>
      </c>
      <c r="C3451" s="1">
        <v>1</v>
      </c>
      <c r="D3451" s="18" t="s">
        <v>8204</v>
      </c>
      <c r="E3451" s="19">
        <v>2.62E-83</v>
      </c>
      <c r="F3451" s="1" t="s">
        <v>8205</v>
      </c>
    </row>
    <row r="3452" spans="1:6" x14ac:dyDescent="0.25">
      <c r="A3452" s="1" t="s">
        <v>8206</v>
      </c>
      <c r="B3452" s="1" t="s">
        <v>6135</v>
      </c>
      <c r="C3452" s="1">
        <v>1</v>
      </c>
      <c r="D3452" s="18" t="s">
        <v>207</v>
      </c>
      <c r="E3452" s="18" t="s">
        <v>207</v>
      </c>
      <c r="F3452" s="1" t="s">
        <v>207</v>
      </c>
    </row>
    <row r="3453" spans="1:6" x14ac:dyDescent="0.25">
      <c r="A3453" s="1" t="s">
        <v>8207</v>
      </c>
      <c r="B3453" s="1" t="s">
        <v>6135</v>
      </c>
      <c r="C3453" s="1">
        <v>1</v>
      </c>
      <c r="D3453" s="18" t="s">
        <v>8208</v>
      </c>
      <c r="E3453" s="19">
        <v>5.0900000000000003E-68</v>
      </c>
      <c r="F3453" s="1" t="s">
        <v>8209</v>
      </c>
    </row>
    <row r="3454" spans="1:6" x14ac:dyDescent="0.25">
      <c r="A3454" s="1" t="s">
        <v>8210</v>
      </c>
      <c r="B3454" s="1" t="s">
        <v>6135</v>
      </c>
      <c r="C3454" s="1">
        <v>1</v>
      </c>
      <c r="D3454" s="18" t="s">
        <v>402</v>
      </c>
      <c r="E3454" s="19">
        <v>3.7900000000000001E-31</v>
      </c>
      <c r="F3454" s="1" t="s">
        <v>403</v>
      </c>
    </row>
    <row r="3455" spans="1:6" x14ac:dyDescent="0.25">
      <c r="A3455" s="1" t="s">
        <v>8211</v>
      </c>
      <c r="B3455" s="1" t="s">
        <v>6135</v>
      </c>
      <c r="C3455" s="1">
        <v>1</v>
      </c>
      <c r="D3455" s="18" t="s">
        <v>8212</v>
      </c>
      <c r="E3455" s="19">
        <v>1.5400000000000001E-76</v>
      </c>
      <c r="F3455" s="1" t="s">
        <v>8213</v>
      </c>
    </row>
    <row r="3456" spans="1:6" x14ac:dyDescent="0.25">
      <c r="A3456" s="1" t="s">
        <v>1859</v>
      </c>
      <c r="B3456" s="1" t="s">
        <v>6135</v>
      </c>
      <c r="C3456" s="1">
        <v>1</v>
      </c>
      <c r="D3456" s="18" t="s">
        <v>207</v>
      </c>
      <c r="E3456" s="18" t="s">
        <v>207</v>
      </c>
      <c r="F3456" s="1" t="s">
        <v>207</v>
      </c>
    </row>
    <row r="3457" spans="1:6" x14ac:dyDescent="0.25">
      <c r="A3457" s="1" t="s">
        <v>2692</v>
      </c>
      <c r="B3457" s="1" t="s">
        <v>6135</v>
      </c>
      <c r="C3457" s="1">
        <v>1</v>
      </c>
      <c r="D3457" s="18" t="s">
        <v>2693</v>
      </c>
      <c r="E3457" s="18">
        <v>0</v>
      </c>
      <c r="F3457" s="1" t="s">
        <v>2694</v>
      </c>
    </row>
    <row r="3458" spans="1:6" x14ac:dyDescent="0.25">
      <c r="A3458" s="1" t="s">
        <v>8214</v>
      </c>
      <c r="B3458" s="1" t="s">
        <v>6135</v>
      </c>
      <c r="C3458" s="1">
        <v>1</v>
      </c>
      <c r="D3458" s="18" t="s">
        <v>8215</v>
      </c>
      <c r="E3458" s="19">
        <v>1.6400000000000001E-147</v>
      </c>
      <c r="F3458" s="1" t="s">
        <v>8216</v>
      </c>
    </row>
    <row r="3459" spans="1:6" x14ac:dyDescent="0.25">
      <c r="A3459" s="1" t="s">
        <v>8217</v>
      </c>
      <c r="B3459" s="1" t="s">
        <v>6135</v>
      </c>
      <c r="C3459" s="1">
        <v>1</v>
      </c>
      <c r="D3459" s="18" t="s">
        <v>8218</v>
      </c>
      <c r="E3459" s="19">
        <v>3.2999999999999998E-39</v>
      </c>
      <c r="F3459" s="1" t="s">
        <v>8219</v>
      </c>
    </row>
    <row r="3460" spans="1:6" x14ac:dyDescent="0.25">
      <c r="A3460" s="1" t="s">
        <v>8220</v>
      </c>
      <c r="B3460" s="1" t="s">
        <v>6265</v>
      </c>
      <c r="C3460" s="1">
        <v>1</v>
      </c>
      <c r="D3460" s="18" t="s">
        <v>8221</v>
      </c>
      <c r="E3460" s="19">
        <v>1.67E-60</v>
      </c>
      <c r="F3460" s="1" t="s">
        <v>8222</v>
      </c>
    </row>
    <row r="3461" spans="1:6" x14ac:dyDescent="0.25">
      <c r="A3461" s="1" t="s">
        <v>8223</v>
      </c>
      <c r="B3461" s="1" t="s">
        <v>6158</v>
      </c>
      <c r="C3461" s="1">
        <v>1</v>
      </c>
      <c r="D3461" s="18" t="s">
        <v>8224</v>
      </c>
      <c r="E3461" s="19">
        <v>2.5799999999999999E-72</v>
      </c>
      <c r="F3461" s="1" t="s">
        <v>8225</v>
      </c>
    </row>
    <row r="3462" spans="1:6" x14ac:dyDescent="0.25">
      <c r="A3462" s="1" t="s">
        <v>896</v>
      </c>
      <c r="B3462" s="1" t="s">
        <v>6135</v>
      </c>
      <c r="C3462" s="1">
        <v>1</v>
      </c>
      <c r="D3462" s="18" t="s">
        <v>207</v>
      </c>
      <c r="E3462" s="18" t="s">
        <v>207</v>
      </c>
      <c r="F3462" s="1" t="s">
        <v>207</v>
      </c>
    </row>
    <row r="3463" spans="1:6" x14ac:dyDescent="0.25">
      <c r="A3463" s="1" t="s">
        <v>8226</v>
      </c>
      <c r="B3463" s="1" t="s">
        <v>6135</v>
      </c>
      <c r="C3463" s="1">
        <v>1</v>
      </c>
      <c r="D3463" s="18" t="s">
        <v>8227</v>
      </c>
      <c r="E3463" s="18">
        <v>0</v>
      </c>
      <c r="F3463" s="1" t="s">
        <v>8228</v>
      </c>
    </row>
    <row r="3464" spans="1:6" x14ac:dyDescent="0.25">
      <c r="A3464" s="1" t="s">
        <v>8229</v>
      </c>
      <c r="B3464" s="1" t="s">
        <v>6135</v>
      </c>
      <c r="C3464" s="1">
        <v>1</v>
      </c>
      <c r="D3464" s="18" t="s">
        <v>8230</v>
      </c>
      <c r="E3464" s="19">
        <v>1.57E-85</v>
      </c>
      <c r="F3464" s="1" t="s">
        <v>8231</v>
      </c>
    </row>
    <row r="3465" spans="1:6" x14ac:dyDescent="0.25">
      <c r="A3465" s="1" t="s">
        <v>8232</v>
      </c>
      <c r="B3465" s="1" t="s">
        <v>6320</v>
      </c>
      <c r="C3465" s="1">
        <v>1</v>
      </c>
      <c r="D3465" s="18" t="s">
        <v>8233</v>
      </c>
      <c r="E3465" s="19">
        <v>1.51E-12</v>
      </c>
      <c r="F3465" s="1" t="s">
        <v>8234</v>
      </c>
    </row>
    <row r="3466" spans="1:6" x14ac:dyDescent="0.25">
      <c r="A3466" s="1" t="s">
        <v>8235</v>
      </c>
      <c r="B3466" s="1" t="s">
        <v>6135</v>
      </c>
      <c r="C3466" s="1">
        <v>1</v>
      </c>
      <c r="D3466" s="18" t="s">
        <v>8236</v>
      </c>
      <c r="E3466" s="19">
        <v>1.2600000000000001E-142</v>
      </c>
      <c r="F3466" s="1" t="s">
        <v>8237</v>
      </c>
    </row>
    <row r="3467" spans="1:6" x14ac:dyDescent="0.25">
      <c r="A3467" s="1" t="s">
        <v>8238</v>
      </c>
      <c r="B3467" s="1" t="s">
        <v>8239</v>
      </c>
      <c r="C3467" s="1">
        <v>1</v>
      </c>
      <c r="D3467" s="18" t="s">
        <v>8240</v>
      </c>
      <c r="E3467" s="19">
        <v>5.17E-22</v>
      </c>
      <c r="F3467" s="1" t="s">
        <v>8241</v>
      </c>
    </row>
    <row r="3468" spans="1:6" x14ac:dyDescent="0.25">
      <c r="A3468" s="1" t="s">
        <v>2525</v>
      </c>
      <c r="B3468" s="1" t="s">
        <v>6135</v>
      </c>
      <c r="C3468" s="1">
        <v>1</v>
      </c>
      <c r="D3468" s="18" t="s">
        <v>2526</v>
      </c>
      <c r="E3468" s="19">
        <v>1.38E-40</v>
      </c>
      <c r="F3468" s="1" t="s">
        <v>2527</v>
      </c>
    </row>
    <row r="3469" spans="1:6" x14ac:dyDescent="0.25">
      <c r="A3469" s="1" t="s">
        <v>577</v>
      </c>
      <c r="B3469" s="1" t="s">
        <v>6212</v>
      </c>
      <c r="C3469" s="1">
        <v>1</v>
      </c>
      <c r="D3469" s="18" t="s">
        <v>207</v>
      </c>
      <c r="E3469" s="18" t="s">
        <v>207</v>
      </c>
      <c r="F3469" s="1" t="s">
        <v>207</v>
      </c>
    </row>
    <row r="3470" spans="1:6" x14ac:dyDescent="0.25">
      <c r="A3470" s="1" t="s">
        <v>8242</v>
      </c>
      <c r="B3470" s="1" t="s">
        <v>6135</v>
      </c>
      <c r="C3470" s="1">
        <v>1</v>
      </c>
      <c r="D3470" s="18" t="s">
        <v>8243</v>
      </c>
      <c r="E3470" s="19">
        <v>8.4300000000000001E-92</v>
      </c>
      <c r="F3470" s="1" t="s">
        <v>8244</v>
      </c>
    </row>
    <row r="3471" spans="1:6" x14ac:dyDescent="0.25">
      <c r="A3471" s="1" t="s">
        <v>8245</v>
      </c>
      <c r="B3471" s="1" t="s">
        <v>6135</v>
      </c>
      <c r="C3471" s="1">
        <v>1</v>
      </c>
      <c r="D3471" s="18" t="s">
        <v>8246</v>
      </c>
      <c r="E3471" s="19">
        <v>1.06E-10</v>
      </c>
      <c r="F3471" s="1" t="s">
        <v>8247</v>
      </c>
    </row>
    <row r="3472" spans="1:6" x14ac:dyDescent="0.25">
      <c r="A3472" s="1" t="s">
        <v>8248</v>
      </c>
      <c r="B3472" s="1" t="s">
        <v>6135</v>
      </c>
      <c r="C3472" s="1">
        <v>1</v>
      </c>
      <c r="D3472" s="18" t="s">
        <v>8249</v>
      </c>
      <c r="E3472" s="19">
        <v>4.4800000000000002E-60</v>
      </c>
      <c r="F3472" s="1" t="s">
        <v>8250</v>
      </c>
    </row>
    <row r="3473" spans="1:6" x14ac:dyDescent="0.25">
      <c r="A3473" s="1" t="s">
        <v>8251</v>
      </c>
      <c r="B3473" s="1" t="s">
        <v>6135</v>
      </c>
      <c r="C3473" s="1">
        <v>1</v>
      </c>
      <c r="D3473" s="18" t="s">
        <v>8252</v>
      </c>
      <c r="E3473" s="19">
        <v>1.22E-66</v>
      </c>
      <c r="F3473" s="1" t="s">
        <v>8253</v>
      </c>
    </row>
    <row r="3474" spans="1:6" x14ac:dyDescent="0.25">
      <c r="A3474" s="1" t="s">
        <v>2642</v>
      </c>
      <c r="B3474" s="1" t="s">
        <v>6135</v>
      </c>
      <c r="C3474" s="1">
        <v>1</v>
      </c>
      <c r="D3474" s="18" t="s">
        <v>2643</v>
      </c>
      <c r="E3474" s="19">
        <v>1.47E-27</v>
      </c>
      <c r="F3474" s="1" t="s">
        <v>2644</v>
      </c>
    </row>
    <row r="3475" spans="1:6" x14ac:dyDescent="0.25">
      <c r="A3475" s="1" t="s">
        <v>8254</v>
      </c>
      <c r="B3475" s="1" t="s">
        <v>6135</v>
      </c>
      <c r="C3475" s="1">
        <v>1</v>
      </c>
      <c r="D3475" s="18" t="s">
        <v>8255</v>
      </c>
      <c r="E3475" s="18">
        <v>0.23</v>
      </c>
      <c r="F3475" s="1" t="s">
        <v>8256</v>
      </c>
    </row>
    <row r="3476" spans="1:6" x14ac:dyDescent="0.25">
      <c r="A3476" s="1" t="s">
        <v>8257</v>
      </c>
      <c r="B3476" s="1" t="s">
        <v>6135</v>
      </c>
      <c r="C3476" s="1">
        <v>1</v>
      </c>
      <c r="D3476" s="18" t="s">
        <v>8258</v>
      </c>
      <c r="E3476" s="19">
        <v>4.9199999999999998E-38</v>
      </c>
      <c r="F3476" s="1" t="s">
        <v>8259</v>
      </c>
    </row>
    <row r="3477" spans="1:6" x14ac:dyDescent="0.25">
      <c r="A3477" s="1" t="s">
        <v>1891</v>
      </c>
      <c r="B3477" s="1" t="s">
        <v>6135</v>
      </c>
      <c r="C3477" s="1">
        <v>1</v>
      </c>
      <c r="D3477" s="18" t="s">
        <v>1892</v>
      </c>
      <c r="E3477" s="19">
        <v>2.97E-62</v>
      </c>
      <c r="F3477" s="1" t="s">
        <v>1893</v>
      </c>
    </row>
    <row r="3478" spans="1:6" x14ac:dyDescent="0.25">
      <c r="A3478" s="1" t="s">
        <v>8260</v>
      </c>
      <c r="B3478" s="1" t="s">
        <v>6135</v>
      </c>
      <c r="C3478" s="1">
        <v>1</v>
      </c>
      <c r="D3478" s="18" t="s">
        <v>8261</v>
      </c>
      <c r="E3478" s="19">
        <v>1.9900000000000001E-58</v>
      </c>
      <c r="F3478" s="1" t="s">
        <v>8262</v>
      </c>
    </row>
    <row r="3479" spans="1:6" x14ac:dyDescent="0.25">
      <c r="A3479" s="1" t="s">
        <v>8263</v>
      </c>
      <c r="B3479" s="1" t="s">
        <v>6135</v>
      </c>
      <c r="C3479" s="1">
        <v>1</v>
      </c>
      <c r="D3479" s="18" t="s">
        <v>8264</v>
      </c>
      <c r="E3479" s="19">
        <v>6.4399999999999997E-37</v>
      </c>
      <c r="F3479" s="1" t="s">
        <v>8265</v>
      </c>
    </row>
    <row r="3480" spans="1:6" x14ac:dyDescent="0.25">
      <c r="A3480" s="1" t="s">
        <v>8266</v>
      </c>
      <c r="B3480" s="1" t="s">
        <v>6135</v>
      </c>
      <c r="C3480" s="1">
        <v>1</v>
      </c>
      <c r="D3480" s="18" t="s">
        <v>207</v>
      </c>
      <c r="E3480" s="18" t="s">
        <v>207</v>
      </c>
      <c r="F3480" s="1" t="s">
        <v>207</v>
      </c>
    </row>
    <row r="3481" spans="1:6" x14ac:dyDescent="0.25">
      <c r="A3481" s="1" t="s">
        <v>8267</v>
      </c>
      <c r="B3481" s="1" t="s">
        <v>6135</v>
      </c>
      <c r="C3481" s="1">
        <v>1</v>
      </c>
      <c r="D3481" s="18" t="s">
        <v>8268</v>
      </c>
      <c r="E3481" s="19">
        <v>9.9100000000000006E-102</v>
      </c>
      <c r="F3481" s="1" t="s">
        <v>8269</v>
      </c>
    </row>
    <row r="3482" spans="1:6" x14ac:dyDescent="0.25">
      <c r="A3482" s="1" t="s">
        <v>8270</v>
      </c>
      <c r="B3482" s="1" t="s">
        <v>6135</v>
      </c>
      <c r="C3482" s="1">
        <v>1</v>
      </c>
      <c r="D3482" s="18" t="s">
        <v>6146</v>
      </c>
      <c r="E3482" s="19">
        <v>1.8199999999999999E-53</v>
      </c>
      <c r="F3482" s="1" t="s">
        <v>6147</v>
      </c>
    </row>
    <row r="3483" spans="1:6" x14ac:dyDescent="0.25">
      <c r="A3483" s="1" t="s">
        <v>905</v>
      </c>
      <c r="B3483" s="1" t="s">
        <v>7408</v>
      </c>
      <c r="C3483" s="1">
        <v>1</v>
      </c>
      <c r="D3483" s="18" t="s">
        <v>906</v>
      </c>
      <c r="E3483" s="19">
        <v>5.6500000000000001E-16</v>
      </c>
      <c r="F3483" s="1" t="s">
        <v>907</v>
      </c>
    </row>
    <row r="3484" spans="1:6" x14ac:dyDescent="0.25">
      <c r="A3484" s="1" t="s">
        <v>1789</v>
      </c>
      <c r="B3484" s="1" t="s">
        <v>6135</v>
      </c>
      <c r="C3484" s="1">
        <v>1</v>
      </c>
      <c r="D3484" s="18" t="s">
        <v>1790</v>
      </c>
      <c r="E3484" s="19">
        <v>4.8599999999999996E-38</v>
      </c>
      <c r="F3484" s="1" t="s">
        <v>1791</v>
      </c>
    </row>
    <row r="3485" spans="1:6" x14ac:dyDescent="0.25">
      <c r="A3485" s="1" t="s">
        <v>8271</v>
      </c>
      <c r="B3485" s="1" t="s">
        <v>6135</v>
      </c>
      <c r="C3485" s="1">
        <v>1</v>
      </c>
      <c r="D3485" s="18" t="s">
        <v>8272</v>
      </c>
      <c r="E3485" s="19">
        <v>1.4300000000000001E-6</v>
      </c>
      <c r="F3485" s="1" t="s">
        <v>254</v>
      </c>
    </row>
    <row r="3486" spans="1:6" x14ac:dyDescent="0.25">
      <c r="A3486" s="1" t="s">
        <v>8273</v>
      </c>
      <c r="B3486" s="1" t="s">
        <v>6135</v>
      </c>
      <c r="C3486" s="1">
        <v>1</v>
      </c>
      <c r="D3486" s="18" t="s">
        <v>8274</v>
      </c>
      <c r="E3486" s="19">
        <v>6.3400000000000004E-112</v>
      </c>
      <c r="F3486" s="1" t="s">
        <v>8275</v>
      </c>
    </row>
    <row r="3487" spans="1:6" x14ac:dyDescent="0.25">
      <c r="A3487" s="1" t="s">
        <v>8276</v>
      </c>
      <c r="B3487" s="1" t="s">
        <v>6135</v>
      </c>
      <c r="C3487" s="1">
        <v>1</v>
      </c>
      <c r="D3487" s="18" t="s">
        <v>8277</v>
      </c>
      <c r="E3487" s="19">
        <v>8.7199999999999999E-120</v>
      </c>
      <c r="F3487" s="1" t="s">
        <v>8278</v>
      </c>
    </row>
    <row r="3488" spans="1:6" x14ac:dyDescent="0.25">
      <c r="A3488" s="1" t="s">
        <v>8279</v>
      </c>
      <c r="B3488" s="1" t="s">
        <v>6135</v>
      </c>
      <c r="C3488" s="1">
        <v>1</v>
      </c>
      <c r="D3488" s="18" t="s">
        <v>8280</v>
      </c>
      <c r="E3488" s="19">
        <v>3.31E-147</v>
      </c>
      <c r="F3488" s="1" t="s">
        <v>8281</v>
      </c>
    </row>
    <row r="3489" spans="1:6" x14ac:dyDescent="0.25">
      <c r="A3489" s="1" t="s">
        <v>8282</v>
      </c>
      <c r="B3489" s="1" t="s">
        <v>6142</v>
      </c>
      <c r="C3489" s="1">
        <v>1</v>
      </c>
      <c r="D3489" s="18" t="s">
        <v>8283</v>
      </c>
      <c r="E3489" s="19">
        <v>3.0499999999999999E-92</v>
      </c>
      <c r="F3489" s="1" t="s">
        <v>8284</v>
      </c>
    </row>
    <row r="3490" spans="1:6" x14ac:dyDescent="0.25">
      <c r="A3490" s="1" t="s">
        <v>1319</v>
      </c>
      <c r="B3490" s="1" t="s">
        <v>6135</v>
      </c>
      <c r="C3490" s="1">
        <v>1</v>
      </c>
      <c r="D3490" s="18" t="s">
        <v>1321</v>
      </c>
      <c r="E3490" s="19">
        <v>1.38E-11</v>
      </c>
      <c r="F3490" s="1" t="s">
        <v>1322</v>
      </c>
    </row>
    <row r="3491" spans="1:6" x14ac:dyDescent="0.25">
      <c r="A3491" s="1" t="s">
        <v>1490</v>
      </c>
      <c r="B3491" s="1" t="s">
        <v>6135</v>
      </c>
      <c r="C3491" s="1">
        <v>1</v>
      </c>
      <c r="D3491" s="18" t="s">
        <v>1491</v>
      </c>
      <c r="E3491" s="19">
        <v>7.1699999999999998E-45</v>
      </c>
      <c r="F3491" s="1" t="s">
        <v>1492</v>
      </c>
    </row>
    <row r="3492" spans="1:6" x14ac:dyDescent="0.25">
      <c r="A3492" s="1" t="s">
        <v>8285</v>
      </c>
      <c r="B3492" s="1" t="s">
        <v>6135</v>
      </c>
      <c r="C3492" s="1">
        <v>1</v>
      </c>
      <c r="D3492" s="18" t="s">
        <v>8286</v>
      </c>
      <c r="E3492" s="19">
        <v>1.59E-179</v>
      </c>
      <c r="F3492" s="1" t="s">
        <v>8287</v>
      </c>
    </row>
    <row r="3493" spans="1:6" x14ac:dyDescent="0.25">
      <c r="A3493" s="1" t="s">
        <v>8288</v>
      </c>
      <c r="B3493" s="1" t="s">
        <v>6135</v>
      </c>
      <c r="C3493" s="1">
        <v>1</v>
      </c>
      <c r="D3493" s="18" t="s">
        <v>2364</v>
      </c>
      <c r="E3493" s="19">
        <v>7.3700000000000004E-169</v>
      </c>
      <c r="F3493" s="1" t="s">
        <v>2365</v>
      </c>
    </row>
    <row r="3494" spans="1:6" x14ac:dyDescent="0.25">
      <c r="A3494" s="1" t="s">
        <v>2752</v>
      </c>
      <c r="B3494" s="1" t="s">
        <v>6135</v>
      </c>
      <c r="C3494" s="1">
        <v>1</v>
      </c>
      <c r="D3494" s="18" t="s">
        <v>2753</v>
      </c>
      <c r="E3494" s="19">
        <v>2.51E-108</v>
      </c>
      <c r="F3494" s="1" t="s">
        <v>2754</v>
      </c>
    </row>
    <row r="3495" spans="1:6" x14ac:dyDescent="0.25">
      <c r="A3495" s="1" t="s">
        <v>8289</v>
      </c>
      <c r="B3495" s="1" t="s">
        <v>6135</v>
      </c>
      <c r="C3495" s="1">
        <v>1</v>
      </c>
      <c r="D3495" s="18" t="s">
        <v>8290</v>
      </c>
      <c r="E3495" s="19">
        <v>2.82E-161</v>
      </c>
      <c r="F3495" s="1" t="s">
        <v>8291</v>
      </c>
    </row>
    <row r="3496" spans="1:6" x14ac:dyDescent="0.25">
      <c r="A3496" s="1" t="s">
        <v>8292</v>
      </c>
      <c r="B3496" s="1" t="s">
        <v>6135</v>
      </c>
      <c r="C3496" s="1">
        <v>1</v>
      </c>
      <c r="D3496" s="18" t="s">
        <v>8293</v>
      </c>
      <c r="E3496" s="18">
        <v>0</v>
      </c>
      <c r="F3496" s="1" t="s">
        <v>8294</v>
      </c>
    </row>
    <row r="3497" spans="1:6" x14ac:dyDescent="0.25">
      <c r="A3497" s="1" t="s">
        <v>8295</v>
      </c>
      <c r="B3497" s="1" t="s">
        <v>6135</v>
      </c>
      <c r="C3497" s="1">
        <v>1</v>
      </c>
      <c r="D3497" s="18" t="s">
        <v>207</v>
      </c>
      <c r="E3497" s="18" t="s">
        <v>207</v>
      </c>
      <c r="F3497" s="1" t="s">
        <v>207</v>
      </c>
    </row>
    <row r="3498" spans="1:6" x14ac:dyDescent="0.25">
      <c r="A3498" s="1" t="s">
        <v>8296</v>
      </c>
      <c r="B3498" s="1" t="s">
        <v>6135</v>
      </c>
      <c r="C3498" s="1">
        <v>1</v>
      </c>
      <c r="D3498" s="18" t="s">
        <v>8297</v>
      </c>
      <c r="E3498" s="19">
        <v>2.1299999999999999E-9</v>
      </c>
      <c r="F3498" s="1" t="s">
        <v>8298</v>
      </c>
    </row>
    <row r="3499" spans="1:6" x14ac:dyDescent="0.25">
      <c r="A3499" s="1" t="s">
        <v>8299</v>
      </c>
      <c r="B3499" s="1" t="s">
        <v>6135</v>
      </c>
      <c r="C3499" s="1">
        <v>1</v>
      </c>
      <c r="D3499" s="18" t="s">
        <v>8300</v>
      </c>
      <c r="E3499" s="18">
        <v>0</v>
      </c>
      <c r="F3499" s="1" t="s">
        <v>8301</v>
      </c>
    </row>
    <row r="3500" spans="1:6" x14ac:dyDescent="0.25">
      <c r="A3500" s="1" t="s">
        <v>8302</v>
      </c>
      <c r="B3500" s="1" t="s">
        <v>6135</v>
      </c>
      <c r="C3500" s="1">
        <v>1</v>
      </c>
      <c r="D3500" s="18" t="s">
        <v>8303</v>
      </c>
      <c r="E3500" s="19">
        <v>1.1000000000000001E-53</v>
      </c>
      <c r="F3500" s="1" t="s">
        <v>7876</v>
      </c>
    </row>
    <row r="3501" spans="1:6" x14ac:dyDescent="0.25">
      <c r="A3501" s="1" t="s">
        <v>2347</v>
      </c>
      <c r="B3501" s="1" t="s">
        <v>6135</v>
      </c>
      <c r="C3501" s="1">
        <v>1</v>
      </c>
      <c r="D3501" s="18" t="s">
        <v>2348</v>
      </c>
      <c r="E3501" s="19">
        <v>2.2E-17</v>
      </c>
      <c r="F3501" s="1" t="s">
        <v>2349</v>
      </c>
    </row>
    <row r="3502" spans="1:6" x14ac:dyDescent="0.25">
      <c r="A3502" s="1" t="s">
        <v>8304</v>
      </c>
      <c r="B3502" s="1" t="s">
        <v>6270</v>
      </c>
      <c r="C3502" s="1">
        <v>1</v>
      </c>
      <c r="D3502" s="18" t="s">
        <v>4824</v>
      </c>
      <c r="E3502" s="19">
        <v>3.7200000000000003E-154</v>
      </c>
      <c r="F3502" s="1" t="s">
        <v>4825</v>
      </c>
    </row>
    <row r="3503" spans="1:6" x14ac:dyDescent="0.25">
      <c r="A3503" s="1" t="s">
        <v>8305</v>
      </c>
      <c r="B3503" s="1" t="s">
        <v>6135</v>
      </c>
      <c r="C3503" s="1">
        <v>1</v>
      </c>
      <c r="D3503" s="18" t="s">
        <v>8306</v>
      </c>
      <c r="E3503" s="19">
        <v>6.7300000000000004E-135</v>
      </c>
      <c r="F3503" s="1" t="s">
        <v>8307</v>
      </c>
    </row>
    <row r="3504" spans="1:6" x14ac:dyDescent="0.25">
      <c r="A3504" s="1" t="s">
        <v>8308</v>
      </c>
      <c r="B3504" s="1" t="s">
        <v>6142</v>
      </c>
      <c r="C3504" s="1">
        <v>1</v>
      </c>
      <c r="D3504" s="18" t="s">
        <v>8309</v>
      </c>
      <c r="E3504" s="19">
        <v>3.06E-15</v>
      </c>
      <c r="F3504" s="1" t="s">
        <v>8310</v>
      </c>
    </row>
    <row r="3505" spans="1:6" x14ac:dyDescent="0.25">
      <c r="A3505" s="1" t="s">
        <v>8311</v>
      </c>
      <c r="B3505" s="1" t="s">
        <v>6265</v>
      </c>
      <c r="C3505" s="1">
        <v>1</v>
      </c>
      <c r="D3505" s="18" t="s">
        <v>8312</v>
      </c>
      <c r="E3505" s="19">
        <v>6.3700000000000003E-5</v>
      </c>
      <c r="F3505" s="1" t="s">
        <v>8313</v>
      </c>
    </row>
    <row r="3506" spans="1:6" x14ac:dyDescent="0.25">
      <c r="A3506" s="1" t="s">
        <v>8314</v>
      </c>
      <c r="B3506" s="1" t="s">
        <v>6135</v>
      </c>
      <c r="C3506" s="1">
        <v>1</v>
      </c>
      <c r="D3506" s="18" t="s">
        <v>8315</v>
      </c>
      <c r="E3506" s="19">
        <v>1.1599999999999999E-62</v>
      </c>
      <c r="F3506" s="1" t="s">
        <v>8316</v>
      </c>
    </row>
    <row r="3507" spans="1:6" x14ac:dyDescent="0.25">
      <c r="A3507" s="1" t="s">
        <v>2375</v>
      </c>
      <c r="B3507" s="1" t="s">
        <v>6263</v>
      </c>
      <c r="C3507" s="1">
        <v>1</v>
      </c>
      <c r="D3507" s="18" t="s">
        <v>1723</v>
      </c>
      <c r="E3507" s="19">
        <v>1.6099999999999999E-8</v>
      </c>
      <c r="F3507" s="1" t="s">
        <v>1724</v>
      </c>
    </row>
    <row r="3508" spans="1:6" x14ac:dyDescent="0.25">
      <c r="A3508" s="1" t="s">
        <v>8317</v>
      </c>
      <c r="B3508" s="1" t="s">
        <v>6135</v>
      </c>
      <c r="C3508" s="1">
        <v>1</v>
      </c>
      <c r="D3508" s="18" t="s">
        <v>8318</v>
      </c>
      <c r="E3508" s="19">
        <v>9.0499999999999997E-6</v>
      </c>
      <c r="F3508" s="1" t="s">
        <v>8319</v>
      </c>
    </row>
    <row r="3509" spans="1:6" x14ac:dyDescent="0.25">
      <c r="A3509" s="1" t="s">
        <v>8320</v>
      </c>
      <c r="B3509" s="1" t="s">
        <v>6135</v>
      </c>
      <c r="C3509" s="1">
        <v>1</v>
      </c>
      <c r="D3509" s="18" t="s">
        <v>8321</v>
      </c>
      <c r="E3509" s="19">
        <v>5.1600000000000002E-93</v>
      </c>
      <c r="F3509" s="1" t="s">
        <v>8322</v>
      </c>
    </row>
    <row r="3510" spans="1:6" x14ac:dyDescent="0.25">
      <c r="A3510" s="1" t="s">
        <v>8323</v>
      </c>
      <c r="B3510" s="1" t="s">
        <v>6135</v>
      </c>
      <c r="C3510" s="1">
        <v>1</v>
      </c>
      <c r="D3510" s="18" t="s">
        <v>8324</v>
      </c>
      <c r="E3510" s="18">
        <v>3.0000000000000001E-3</v>
      </c>
      <c r="F3510" s="1" t="s">
        <v>8325</v>
      </c>
    </row>
    <row r="3511" spans="1:6" x14ac:dyDescent="0.25">
      <c r="A3511" s="1" t="s">
        <v>336</v>
      </c>
      <c r="B3511" s="1" t="s">
        <v>7092</v>
      </c>
      <c r="C3511" s="1">
        <v>1</v>
      </c>
      <c r="D3511" s="18" t="s">
        <v>207</v>
      </c>
      <c r="E3511" s="18" t="s">
        <v>207</v>
      </c>
      <c r="F3511" s="1" t="s">
        <v>207</v>
      </c>
    </row>
    <row r="3512" spans="1:6" x14ac:dyDescent="0.25">
      <c r="A3512" s="1" t="s">
        <v>8326</v>
      </c>
      <c r="B3512" s="1" t="s">
        <v>6135</v>
      </c>
      <c r="C3512" s="1">
        <v>1</v>
      </c>
      <c r="D3512" s="18" t="s">
        <v>8327</v>
      </c>
      <c r="E3512" s="18">
        <v>0</v>
      </c>
      <c r="F3512" s="1" t="s">
        <v>8328</v>
      </c>
    </row>
    <row r="3513" spans="1:6" x14ac:dyDescent="0.25">
      <c r="A3513" s="1" t="s">
        <v>8329</v>
      </c>
      <c r="B3513" s="1" t="s">
        <v>6135</v>
      </c>
      <c r="C3513" s="1">
        <v>1</v>
      </c>
      <c r="D3513" s="18" t="s">
        <v>8330</v>
      </c>
      <c r="E3513" s="19">
        <v>8.42E-5</v>
      </c>
      <c r="F3513" s="1" t="s">
        <v>8331</v>
      </c>
    </row>
    <row r="3514" spans="1:6" x14ac:dyDescent="0.25">
      <c r="A3514" s="1" t="s">
        <v>8332</v>
      </c>
      <c r="B3514" s="1" t="s">
        <v>6291</v>
      </c>
      <c r="C3514" s="1">
        <v>1</v>
      </c>
      <c r="D3514" s="18" t="s">
        <v>8333</v>
      </c>
      <c r="E3514" s="19">
        <v>7.5099999999999996E-135</v>
      </c>
      <c r="F3514" s="1" t="s">
        <v>8334</v>
      </c>
    </row>
    <row r="3515" spans="1:6" x14ac:dyDescent="0.25">
      <c r="A3515" s="1" t="s">
        <v>8335</v>
      </c>
      <c r="B3515" s="1" t="s">
        <v>6135</v>
      </c>
      <c r="C3515" s="1">
        <v>1</v>
      </c>
      <c r="D3515" s="18" t="s">
        <v>8336</v>
      </c>
      <c r="E3515" s="19">
        <v>7.4599999999999994E-120</v>
      </c>
      <c r="F3515" s="1" t="s">
        <v>8337</v>
      </c>
    </row>
    <row r="3516" spans="1:6" x14ac:dyDescent="0.25">
      <c r="A3516" s="1" t="s">
        <v>8338</v>
      </c>
      <c r="B3516" s="1" t="s">
        <v>6265</v>
      </c>
      <c r="C3516" s="1">
        <v>1</v>
      </c>
      <c r="D3516" s="18" t="s">
        <v>8339</v>
      </c>
      <c r="E3516" s="19">
        <v>1.36E-11</v>
      </c>
      <c r="F3516" s="1" t="s">
        <v>8340</v>
      </c>
    </row>
    <row r="3517" spans="1:6" x14ac:dyDescent="0.25">
      <c r="A3517" s="1" t="s">
        <v>8341</v>
      </c>
      <c r="B3517" s="1" t="s">
        <v>6187</v>
      </c>
      <c r="C3517" s="1">
        <v>1</v>
      </c>
      <c r="D3517" s="18" t="s">
        <v>6661</v>
      </c>
      <c r="E3517" s="19">
        <v>2.2200000000000001E-41</v>
      </c>
      <c r="F3517" s="1" t="s">
        <v>6631</v>
      </c>
    </row>
    <row r="3518" spans="1:6" x14ac:dyDescent="0.25">
      <c r="A3518" s="1" t="s">
        <v>8342</v>
      </c>
      <c r="B3518" s="1" t="s">
        <v>6291</v>
      </c>
      <c r="C3518" s="1">
        <v>1</v>
      </c>
      <c r="D3518" s="18" t="s">
        <v>8343</v>
      </c>
      <c r="E3518" s="19">
        <v>8.1000000000000005E-79</v>
      </c>
      <c r="F3518" s="1" t="s">
        <v>8344</v>
      </c>
    </row>
    <row r="3519" spans="1:6" x14ac:dyDescent="0.25">
      <c r="A3519" s="1" t="s">
        <v>8345</v>
      </c>
      <c r="B3519" s="1" t="s">
        <v>6135</v>
      </c>
      <c r="C3519" s="1">
        <v>1</v>
      </c>
      <c r="D3519" s="18" t="s">
        <v>8346</v>
      </c>
      <c r="E3519" s="18">
        <v>0</v>
      </c>
      <c r="F3519" s="1" t="s">
        <v>8347</v>
      </c>
    </row>
    <row r="3520" spans="1:6" x14ac:dyDescent="0.25">
      <c r="A3520" s="1" t="s">
        <v>8348</v>
      </c>
      <c r="B3520" s="1" t="s">
        <v>6135</v>
      </c>
      <c r="C3520" s="1">
        <v>1</v>
      </c>
      <c r="D3520" s="18" t="s">
        <v>8349</v>
      </c>
      <c r="E3520" s="18">
        <v>0</v>
      </c>
      <c r="F3520" s="1" t="s">
        <v>8350</v>
      </c>
    </row>
    <row r="3521" spans="1:6" x14ac:dyDescent="0.25">
      <c r="A3521" s="1" t="s">
        <v>2634</v>
      </c>
      <c r="B3521" s="1" t="s">
        <v>6135</v>
      </c>
      <c r="C3521" s="1">
        <v>1</v>
      </c>
      <c r="D3521" s="18" t="s">
        <v>207</v>
      </c>
      <c r="E3521" s="18" t="s">
        <v>207</v>
      </c>
      <c r="F3521" s="1" t="s">
        <v>207</v>
      </c>
    </row>
    <row r="3522" spans="1:6" x14ac:dyDescent="0.25">
      <c r="A3522" s="1" t="s">
        <v>8351</v>
      </c>
      <c r="B3522" s="1" t="s">
        <v>8352</v>
      </c>
      <c r="C3522" s="1">
        <v>1</v>
      </c>
      <c r="D3522" s="18" t="s">
        <v>8353</v>
      </c>
      <c r="E3522" s="19">
        <v>2.4500000000000001E-52</v>
      </c>
      <c r="F3522" s="1" t="s">
        <v>8354</v>
      </c>
    </row>
    <row r="3523" spans="1:6" x14ac:dyDescent="0.25">
      <c r="A3523" s="1" t="s">
        <v>8355</v>
      </c>
      <c r="B3523" s="1" t="s">
        <v>6135</v>
      </c>
      <c r="C3523" s="1">
        <v>1</v>
      </c>
      <c r="D3523" s="18" t="s">
        <v>8356</v>
      </c>
      <c r="E3523" s="18">
        <v>0</v>
      </c>
      <c r="F3523" s="1" t="s">
        <v>8357</v>
      </c>
    </row>
    <row r="3524" spans="1:6" x14ac:dyDescent="0.25">
      <c r="A3524" s="1" t="s">
        <v>8358</v>
      </c>
      <c r="B3524" s="1" t="s">
        <v>6265</v>
      </c>
      <c r="C3524" s="1">
        <v>1</v>
      </c>
      <c r="D3524" s="18" t="s">
        <v>207</v>
      </c>
      <c r="E3524" s="18" t="s">
        <v>207</v>
      </c>
      <c r="F3524" s="1" t="s">
        <v>207</v>
      </c>
    </row>
    <row r="3525" spans="1:6" x14ac:dyDescent="0.25">
      <c r="A3525" s="1" t="s">
        <v>745</v>
      </c>
      <c r="B3525" s="1" t="s">
        <v>6212</v>
      </c>
      <c r="C3525" s="1">
        <v>1</v>
      </c>
      <c r="D3525" s="18" t="s">
        <v>207</v>
      </c>
      <c r="E3525" s="18" t="s">
        <v>207</v>
      </c>
      <c r="F3525" s="1" t="s">
        <v>207</v>
      </c>
    </row>
    <row r="3526" spans="1:6" x14ac:dyDescent="0.25">
      <c r="A3526" s="1" t="s">
        <v>8359</v>
      </c>
      <c r="B3526" s="1" t="s">
        <v>6135</v>
      </c>
      <c r="C3526" s="1">
        <v>1</v>
      </c>
      <c r="D3526" s="18" t="s">
        <v>7204</v>
      </c>
      <c r="E3526" s="19">
        <v>1.1700000000000001E-109</v>
      </c>
      <c r="F3526" s="1" t="s">
        <v>7205</v>
      </c>
    </row>
    <row r="3527" spans="1:6" x14ac:dyDescent="0.25">
      <c r="A3527" s="1" t="s">
        <v>8360</v>
      </c>
      <c r="B3527" s="1" t="s">
        <v>6135</v>
      </c>
      <c r="C3527" s="1">
        <v>1</v>
      </c>
      <c r="D3527" s="18" t="s">
        <v>8361</v>
      </c>
      <c r="E3527" s="19">
        <v>9.6600000000000006E-55</v>
      </c>
      <c r="F3527" s="1" t="s">
        <v>8362</v>
      </c>
    </row>
    <row r="3528" spans="1:6" x14ac:dyDescent="0.25">
      <c r="A3528" s="1" t="s">
        <v>8363</v>
      </c>
      <c r="B3528" s="1" t="s">
        <v>6135</v>
      </c>
      <c r="C3528" s="1">
        <v>1</v>
      </c>
      <c r="D3528" s="18" t="s">
        <v>8364</v>
      </c>
      <c r="E3528" s="19">
        <v>1.23E-104</v>
      </c>
      <c r="F3528" s="1" t="s">
        <v>8365</v>
      </c>
    </row>
    <row r="3529" spans="1:6" x14ac:dyDescent="0.25">
      <c r="A3529" s="1" t="s">
        <v>8366</v>
      </c>
      <c r="B3529" s="1" t="s">
        <v>6135</v>
      </c>
      <c r="C3529" s="1">
        <v>1</v>
      </c>
      <c r="D3529" s="18" t="s">
        <v>8367</v>
      </c>
      <c r="E3529" s="18">
        <v>0</v>
      </c>
      <c r="F3529" s="1" t="s">
        <v>8368</v>
      </c>
    </row>
    <row r="3530" spans="1:6" x14ac:dyDescent="0.25">
      <c r="A3530" s="1" t="s">
        <v>2602</v>
      </c>
      <c r="B3530" s="1" t="s">
        <v>6135</v>
      </c>
      <c r="C3530" s="1">
        <v>1</v>
      </c>
      <c r="D3530" s="18" t="s">
        <v>2603</v>
      </c>
      <c r="E3530" s="18">
        <v>0</v>
      </c>
      <c r="F3530" s="1" t="s">
        <v>2604</v>
      </c>
    </row>
    <row r="3531" spans="1:6" x14ac:dyDescent="0.25">
      <c r="A3531" s="1" t="s">
        <v>8369</v>
      </c>
      <c r="B3531" s="1" t="s">
        <v>6135</v>
      </c>
      <c r="C3531" s="1">
        <v>1</v>
      </c>
      <c r="D3531" s="18" t="s">
        <v>8370</v>
      </c>
      <c r="E3531" s="18">
        <v>0</v>
      </c>
      <c r="F3531" s="1" t="s">
        <v>8371</v>
      </c>
    </row>
    <row r="3532" spans="1:6" x14ac:dyDescent="0.25">
      <c r="A3532" s="1" t="s">
        <v>8372</v>
      </c>
      <c r="B3532" s="1" t="s">
        <v>6291</v>
      </c>
      <c r="C3532" s="1">
        <v>1</v>
      </c>
      <c r="D3532" s="18" t="s">
        <v>207</v>
      </c>
      <c r="E3532" s="18" t="s">
        <v>207</v>
      </c>
      <c r="F3532" s="1" t="s">
        <v>207</v>
      </c>
    </row>
    <row r="3533" spans="1:6" x14ac:dyDescent="0.25">
      <c r="A3533" s="1" t="s">
        <v>8373</v>
      </c>
      <c r="B3533" s="1" t="s">
        <v>6135</v>
      </c>
      <c r="C3533" s="1">
        <v>1</v>
      </c>
      <c r="D3533" s="18" t="s">
        <v>207</v>
      </c>
      <c r="E3533" s="18" t="s">
        <v>207</v>
      </c>
      <c r="F3533" s="1" t="s">
        <v>207</v>
      </c>
    </row>
    <row r="3534" spans="1:6" x14ac:dyDescent="0.25">
      <c r="A3534" s="1" t="s">
        <v>8374</v>
      </c>
      <c r="B3534" s="1" t="s">
        <v>6135</v>
      </c>
      <c r="C3534" s="1">
        <v>1</v>
      </c>
      <c r="D3534" s="18" t="s">
        <v>8375</v>
      </c>
      <c r="E3534" s="19">
        <v>8.2799999999999998E-41</v>
      </c>
      <c r="F3534" s="1" t="s">
        <v>8376</v>
      </c>
    </row>
    <row r="3535" spans="1:6" x14ac:dyDescent="0.25">
      <c r="A3535" s="1" t="s">
        <v>798</v>
      </c>
      <c r="B3535" s="1" t="s">
        <v>6212</v>
      </c>
      <c r="C3535" s="1">
        <v>1</v>
      </c>
      <c r="D3535" s="18" t="s">
        <v>207</v>
      </c>
      <c r="E3535" s="18" t="s">
        <v>207</v>
      </c>
      <c r="F3535" s="1" t="s">
        <v>207</v>
      </c>
    </row>
    <row r="3536" spans="1:6" x14ac:dyDescent="0.25">
      <c r="A3536" s="1" t="s">
        <v>8377</v>
      </c>
      <c r="B3536" s="1" t="s">
        <v>6135</v>
      </c>
      <c r="C3536" s="1">
        <v>1</v>
      </c>
      <c r="D3536" s="18" t="s">
        <v>8378</v>
      </c>
      <c r="E3536" s="18">
        <v>3.0000000000000001E-3</v>
      </c>
      <c r="F3536" s="1" t="s">
        <v>8379</v>
      </c>
    </row>
    <row r="3537" spans="1:6" x14ac:dyDescent="0.25">
      <c r="A3537" s="1" t="s">
        <v>8380</v>
      </c>
      <c r="B3537" s="1" t="s">
        <v>6135</v>
      </c>
      <c r="C3537" s="1">
        <v>1</v>
      </c>
      <c r="D3537" s="18" t="s">
        <v>8381</v>
      </c>
      <c r="E3537" s="19">
        <v>1.11E-44</v>
      </c>
      <c r="F3537" s="1" t="s">
        <v>8382</v>
      </c>
    </row>
    <row r="3538" spans="1:6" x14ac:dyDescent="0.25">
      <c r="A3538" s="1" t="s">
        <v>8383</v>
      </c>
      <c r="B3538" s="1" t="s">
        <v>6135</v>
      </c>
      <c r="C3538" s="1">
        <v>1</v>
      </c>
      <c r="D3538" s="18" t="s">
        <v>8384</v>
      </c>
      <c r="E3538" s="18">
        <v>0</v>
      </c>
      <c r="F3538" s="1" t="s">
        <v>8385</v>
      </c>
    </row>
    <row r="3539" spans="1:6" x14ac:dyDescent="0.25">
      <c r="A3539" s="1" t="s">
        <v>8386</v>
      </c>
      <c r="B3539" s="1" t="s">
        <v>6418</v>
      </c>
      <c r="C3539" s="1">
        <v>1</v>
      </c>
      <c r="D3539" s="18" t="s">
        <v>8387</v>
      </c>
      <c r="E3539" s="19">
        <v>7.3100000000000004E-60</v>
      </c>
      <c r="F3539" s="1" t="s">
        <v>8388</v>
      </c>
    </row>
    <row r="3540" spans="1:6" x14ac:dyDescent="0.25">
      <c r="A3540" s="1" t="s">
        <v>8389</v>
      </c>
      <c r="B3540" s="1" t="s">
        <v>6265</v>
      </c>
      <c r="C3540" s="1">
        <v>1</v>
      </c>
      <c r="D3540" s="18" t="s">
        <v>8390</v>
      </c>
      <c r="E3540" s="18">
        <v>2.8000000000000001E-2</v>
      </c>
      <c r="F3540" s="1" t="s">
        <v>8391</v>
      </c>
    </row>
    <row r="3541" spans="1:6" x14ac:dyDescent="0.25">
      <c r="A3541" s="1" t="s">
        <v>8392</v>
      </c>
      <c r="B3541" s="1" t="s">
        <v>6135</v>
      </c>
      <c r="C3541" s="1">
        <v>1</v>
      </c>
      <c r="D3541" s="18" t="s">
        <v>8393</v>
      </c>
      <c r="E3541" s="19">
        <v>1.4600000000000001E-172</v>
      </c>
      <c r="F3541" s="1" t="s">
        <v>8394</v>
      </c>
    </row>
    <row r="3542" spans="1:6" x14ac:dyDescent="0.25">
      <c r="A3542" s="1" t="s">
        <v>8395</v>
      </c>
      <c r="B3542" s="1" t="s">
        <v>6135</v>
      </c>
      <c r="C3542" s="1">
        <v>1</v>
      </c>
      <c r="D3542" s="18" t="s">
        <v>8396</v>
      </c>
      <c r="E3542" s="18">
        <v>1.2</v>
      </c>
      <c r="F3542" s="1" t="s">
        <v>8397</v>
      </c>
    </row>
    <row r="3543" spans="1:6" x14ac:dyDescent="0.25">
      <c r="A3543" s="1" t="s">
        <v>8398</v>
      </c>
      <c r="B3543" s="1" t="s">
        <v>6142</v>
      </c>
      <c r="C3543" s="1">
        <v>1</v>
      </c>
      <c r="D3543" s="18" t="s">
        <v>8399</v>
      </c>
      <c r="E3543" s="19">
        <v>9.3099999999999997E-30</v>
      </c>
      <c r="F3543" s="1" t="s">
        <v>8400</v>
      </c>
    </row>
    <row r="3544" spans="1:6" x14ac:dyDescent="0.25">
      <c r="A3544" s="1" t="s">
        <v>8401</v>
      </c>
      <c r="B3544" s="1" t="s">
        <v>7092</v>
      </c>
      <c r="C3544" s="1">
        <v>1</v>
      </c>
      <c r="D3544" s="18" t="s">
        <v>8402</v>
      </c>
      <c r="E3544" s="19">
        <v>1.31E-32</v>
      </c>
      <c r="F3544" s="1" t="s">
        <v>8403</v>
      </c>
    </row>
    <row r="3545" spans="1:6" x14ac:dyDescent="0.25">
      <c r="A3545" s="1" t="s">
        <v>2214</v>
      </c>
      <c r="B3545" s="1" t="s">
        <v>6135</v>
      </c>
      <c r="C3545" s="1">
        <v>1</v>
      </c>
      <c r="D3545" s="18" t="s">
        <v>207</v>
      </c>
      <c r="E3545" s="18" t="s">
        <v>207</v>
      </c>
      <c r="F3545" s="1" t="s">
        <v>207</v>
      </c>
    </row>
    <row r="3546" spans="1:6" x14ac:dyDescent="0.25">
      <c r="A3546" s="1" t="s">
        <v>1509</v>
      </c>
      <c r="B3546" s="1" t="s">
        <v>6135</v>
      </c>
      <c r="C3546" s="1">
        <v>1</v>
      </c>
      <c r="D3546" s="18" t="s">
        <v>1510</v>
      </c>
      <c r="E3546" s="19">
        <v>2.0399999999999999E-13</v>
      </c>
      <c r="F3546" s="1" t="s">
        <v>1511</v>
      </c>
    </row>
    <row r="3547" spans="1:6" x14ac:dyDescent="0.25">
      <c r="A3547" s="1" t="s">
        <v>8404</v>
      </c>
      <c r="B3547" s="1" t="s">
        <v>6135</v>
      </c>
      <c r="C3547" s="1">
        <v>1</v>
      </c>
      <c r="D3547" s="18" t="s">
        <v>2074</v>
      </c>
      <c r="E3547" s="19">
        <v>1.58E-19</v>
      </c>
      <c r="F3547" s="1" t="s">
        <v>2075</v>
      </c>
    </row>
    <row r="3548" spans="1:6" x14ac:dyDescent="0.25">
      <c r="A3548" s="1" t="s">
        <v>8405</v>
      </c>
      <c r="B3548" s="1" t="s">
        <v>6135</v>
      </c>
      <c r="C3548" s="1">
        <v>1</v>
      </c>
      <c r="D3548" s="18" t="s">
        <v>8406</v>
      </c>
      <c r="E3548" s="19">
        <v>1.0400000000000001E-87</v>
      </c>
      <c r="F3548" s="1" t="s">
        <v>8407</v>
      </c>
    </row>
    <row r="3549" spans="1:6" x14ac:dyDescent="0.25">
      <c r="A3549" s="1" t="s">
        <v>8408</v>
      </c>
      <c r="B3549" s="1" t="s">
        <v>6135</v>
      </c>
      <c r="C3549" s="1">
        <v>1</v>
      </c>
      <c r="D3549" s="18" t="s">
        <v>8409</v>
      </c>
      <c r="E3549" s="19">
        <v>4.5600000000000003E-50</v>
      </c>
      <c r="F3549" s="1" t="s">
        <v>8410</v>
      </c>
    </row>
    <row r="3550" spans="1:6" x14ac:dyDescent="0.25">
      <c r="A3550" s="1" t="s">
        <v>8411</v>
      </c>
      <c r="B3550" s="1" t="s">
        <v>6265</v>
      </c>
      <c r="C3550" s="1">
        <v>1</v>
      </c>
      <c r="D3550" s="18" t="s">
        <v>207</v>
      </c>
      <c r="E3550" s="18" t="s">
        <v>207</v>
      </c>
      <c r="F3550" s="1" t="s">
        <v>207</v>
      </c>
    </row>
    <row r="3551" spans="1:6" x14ac:dyDescent="0.25">
      <c r="A3551" s="1" t="s">
        <v>8412</v>
      </c>
      <c r="B3551" s="1" t="s">
        <v>6135</v>
      </c>
      <c r="C3551" s="1">
        <v>1</v>
      </c>
      <c r="D3551" s="18" t="s">
        <v>8413</v>
      </c>
      <c r="E3551" s="18">
        <v>2.5999999999999999E-2</v>
      </c>
      <c r="F3551" s="1" t="s">
        <v>8414</v>
      </c>
    </row>
    <row r="3552" spans="1:6" x14ac:dyDescent="0.25">
      <c r="A3552" s="1" t="s">
        <v>8415</v>
      </c>
      <c r="B3552" s="1" t="s">
        <v>6135</v>
      </c>
      <c r="C3552" s="1">
        <v>1</v>
      </c>
      <c r="D3552" s="18" t="s">
        <v>8416</v>
      </c>
      <c r="E3552" s="19">
        <v>2.9200000000000002E-129</v>
      </c>
      <c r="F3552" s="1" t="s">
        <v>8417</v>
      </c>
    </row>
    <row r="3553" spans="1:6" x14ac:dyDescent="0.25">
      <c r="A3553" s="1" t="s">
        <v>8418</v>
      </c>
      <c r="B3553" s="1" t="s">
        <v>6135</v>
      </c>
      <c r="C3553" s="1">
        <v>1</v>
      </c>
      <c r="D3553" s="18" t="s">
        <v>8419</v>
      </c>
      <c r="E3553" s="18">
        <v>0</v>
      </c>
      <c r="F3553" s="1" t="s">
        <v>8420</v>
      </c>
    </row>
    <row r="3554" spans="1:6" x14ac:dyDescent="0.25">
      <c r="A3554" s="1" t="s">
        <v>8421</v>
      </c>
      <c r="B3554" s="1" t="s">
        <v>6142</v>
      </c>
      <c r="C3554" s="1">
        <v>1</v>
      </c>
      <c r="D3554" s="18" t="s">
        <v>207</v>
      </c>
      <c r="E3554" s="18" t="s">
        <v>207</v>
      </c>
      <c r="F3554" s="1" t="s">
        <v>207</v>
      </c>
    </row>
    <row r="3555" spans="1:6" x14ac:dyDescent="0.25">
      <c r="A3555" s="1" t="s">
        <v>8422</v>
      </c>
      <c r="B3555" s="1" t="s">
        <v>6135</v>
      </c>
      <c r="C3555" s="1">
        <v>1</v>
      </c>
      <c r="D3555" s="18" t="s">
        <v>8423</v>
      </c>
      <c r="E3555" s="19">
        <v>3.1499999999999998E-132</v>
      </c>
      <c r="F3555" s="1" t="s">
        <v>8424</v>
      </c>
    </row>
    <row r="3556" spans="1:6" x14ac:dyDescent="0.25">
      <c r="A3556" s="1" t="s">
        <v>8425</v>
      </c>
      <c r="B3556" s="1" t="s">
        <v>6135</v>
      </c>
      <c r="C3556" s="1">
        <v>1</v>
      </c>
      <c r="D3556" s="18" t="s">
        <v>8426</v>
      </c>
      <c r="E3556" s="19">
        <v>2.3799999999999999E-5</v>
      </c>
      <c r="F3556" s="1" t="s">
        <v>8427</v>
      </c>
    </row>
    <row r="3557" spans="1:6" x14ac:dyDescent="0.25">
      <c r="A3557" s="1" t="s">
        <v>8428</v>
      </c>
      <c r="B3557" s="1" t="s">
        <v>7092</v>
      </c>
      <c r="C3557" s="1">
        <v>1</v>
      </c>
      <c r="D3557" s="18" t="s">
        <v>207</v>
      </c>
      <c r="E3557" s="18" t="s">
        <v>207</v>
      </c>
      <c r="F3557" s="1" t="s">
        <v>207</v>
      </c>
    </row>
    <row r="3558" spans="1:6" x14ac:dyDescent="0.25">
      <c r="A3558" s="1" t="s">
        <v>8429</v>
      </c>
      <c r="B3558" s="1" t="s">
        <v>6135</v>
      </c>
      <c r="C3558" s="1">
        <v>1</v>
      </c>
      <c r="D3558" s="18" t="s">
        <v>8430</v>
      </c>
      <c r="E3558" s="18">
        <v>0</v>
      </c>
      <c r="F3558" s="1" t="s">
        <v>8431</v>
      </c>
    </row>
    <row r="3559" spans="1:6" x14ac:dyDescent="0.25">
      <c r="A3559" s="1" t="s">
        <v>2656</v>
      </c>
      <c r="B3559" s="1" t="s">
        <v>6135</v>
      </c>
      <c r="C3559" s="1">
        <v>1</v>
      </c>
      <c r="D3559" s="18" t="s">
        <v>2657</v>
      </c>
      <c r="E3559" s="18">
        <v>7.4999999999999997E-2</v>
      </c>
      <c r="F3559" s="1" t="s">
        <v>2658</v>
      </c>
    </row>
    <row r="3560" spans="1:6" x14ac:dyDescent="0.25">
      <c r="A3560" s="1" t="s">
        <v>8432</v>
      </c>
      <c r="B3560" s="1" t="s">
        <v>6135</v>
      </c>
      <c r="C3560" s="1">
        <v>1</v>
      </c>
      <c r="D3560" s="18" t="s">
        <v>8433</v>
      </c>
      <c r="E3560" s="18">
        <v>9.2999999999999999E-2</v>
      </c>
      <c r="F3560" s="1" t="s">
        <v>8434</v>
      </c>
    </row>
    <row r="3561" spans="1:6" x14ac:dyDescent="0.25">
      <c r="A3561" s="1" t="s">
        <v>2354</v>
      </c>
      <c r="B3561" s="1" t="s">
        <v>6135</v>
      </c>
      <c r="C3561" s="1">
        <v>1</v>
      </c>
      <c r="D3561" s="18" t="s">
        <v>207</v>
      </c>
      <c r="E3561" s="18" t="s">
        <v>207</v>
      </c>
      <c r="F3561" s="1" t="s">
        <v>207</v>
      </c>
    </row>
    <row r="3562" spans="1:6" x14ac:dyDescent="0.25">
      <c r="A3562" s="1" t="s">
        <v>8435</v>
      </c>
      <c r="B3562" s="1" t="s">
        <v>6135</v>
      </c>
      <c r="C3562" s="1">
        <v>1</v>
      </c>
      <c r="D3562" s="18" t="s">
        <v>8436</v>
      </c>
      <c r="E3562" s="19">
        <v>2.2299999999999999E-139</v>
      </c>
      <c r="F3562" s="1" t="s">
        <v>8437</v>
      </c>
    </row>
    <row r="3563" spans="1:6" x14ac:dyDescent="0.25">
      <c r="A3563" s="1" t="s">
        <v>8438</v>
      </c>
      <c r="B3563" s="1" t="s">
        <v>6135</v>
      </c>
      <c r="C3563" s="1">
        <v>1</v>
      </c>
      <c r="D3563" s="18" t="s">
        <v>8439</v>
      </c>
      <c r="E3563" s="18">
        <v>0</v>
      </c>
      <c r="F3563" s="1" t="s">
        <v>8440</v>
      </c>
    </row>
    <row r="3564" spans="1:6" x14ac:dyDescent="0.25">
      <c r="A3564" s="1" t="s">
        <v>8441</v>
      </c>
      <c r="B3564" s="1" t="s">
        <v>6135</v>
      </c>
      <c r="C3564" s="1">
        <v>1</v>
      </c>
      <c r="D3564" s="18" t="s">
        <v>8442</v>
      </c>
      <c r="E3564" s="19">
        <v>2.5300000000000002E-31</v>
      </c>
      <c r="F3564" s="1" t="s">
        <v>8443</v>
      </c>
    </row>
    <row r="3565" spans="1:6" x14ac:dyDescent="0.25">
      <c r="A3565" s="1" t="s">
        <v>1433</v>
      </c>
      <c r="B3565" s="1" t="s">
        <v>6135</v>
      </c>
      <c r="C3565" s="1">
        <v>1</v>
      </c>
      <c r="D3565" s="18" t="s">
        <v>1434</v>
      </c>
      <c r="E3565" s="19">
        <v>4.18E-35</v>
      </c>
      <c r="F3565" s="1" t="s">
        <v>1435</v>
      </c>
    </row>
    <row r="3566" spans="1:6" x14ac:dyDescent="0.25">
      <c r="A3566" s="1" t="s">
        <v>8444</v>
      </c>
      <c r="B3566" s="1" t="s">
        <v>6135</v>
      </c>
      <c r="C3566" s="1">
        <v>1</v>
      </c>
      <c r="D3566" s="18" t="s">
        <v>207</v>
      </c>
      <c r="E3566" s="18" t="s">
        <v>207</v>
      </c>
      <c r="F3566" s="1" t="s">
        <v>207</v>
      </c>
    </row>
    <row r="3567" spans="1:6" x14ac:dyDescent="0.25">
      <c r="A3567" s="1" t="s">
        <v>2722</v>
      </c>
      <c r="B3567" s="1" t="s">
        <v>6135</v>
      </c>
      <c r="C3567" s="1">
        <v>1</v>
      </c>
      <c r="D3567" s="18" t="s">
        <v>2723</v>
      </c>
      <c r="E3567" s="19">
        <v>2.4000000000000001E-149</v>
      </c>
      <c r="F3567" s="1" t="s">
        <v>2724</v>
      </c>
    </row>
    <row r="3568" spans="1:6" x14ac:dyDescent="0.25">
      <c r="A3568" s="1" t="s">
        <v>2363</v>
      </c>
      <c r="B3568" s="1" t="s">
        <v>6135</v>
      </c>
      <c r="C3568" s="1">
        <v>1</v>
      </c>
      <c r="D3568" s="18" t="s">
        <v>2364</v>
      </c>
      <c r="E3568" s="19">
        <v>3.1099999999999999E-111</v>
      </c>
      <c r="F3568" s="1" t="s">
        <v>2365</v>
      </c>
    </row>
    <row r="3569" spans="1:6" x14ac:dyDescent="0.25">
      <c r="A3569" s="1" t="s">
        <v>8445</v>
      </c>
      <c r="B3569" s="1" t="s">
        <v>6135</v>
      </c>
      <c r="C3569" s="1">
        <v>1</v>
      </c>
      <c r="D3569" s="18" t="s">
        <v>8446</v>
      </c>
      <c r="E3569" s="18">
        <v>1.2</v>
      </c>
      <c r="F3569" s="1" t="s">
        <v>8447</v>
      </c>
    </row>
    <row r="3570" spans="1:6" x14ac:dyDescent="0.25">
      <c r="A3570" s="1" t="s">
        <v>8448</v>
      </c>
      <c r="B3570" s="1" t="s">
        <v>6135</v>
      </c>
      <c r="C3570" s="1">
        <v>1</v>
      </c>
      <c r="D3570" s="18" t="s">
        <v>8449</v>
      </c>
      <c r="E3570" s="18">
        <v>0</v>
      </c>
      <c r="F3570" s="1" t="s">
        <v>8450</v>
      </c>
    </row>
    <row r="3571" spans="1:6" x14ac:dyDescent="0.25">
      <c r="A3571" s="1" t="s">
        <v>8451</v>
      </c>
      <c r="B3571" s="1" t="s">
        <v>6135</v>
      </c>
      <c r="C3571" s="1">
        <v>1</v>
      </c>
      <c r="D3571" s="18" t="s">
        <v>207</v>
      </c>
      <c r="E3571" s="18" t="s">
        <v>207</v>
      </c>
      <c r="F3571" s="1" t="s">
        <v>207</v>
      </c>
    </row>
    <row r="3572" spans="1:6" x14ac:dyDescent="0.25">
      <c r="A3572" s="1" t="s">
        <v>8452</v>
      </c>
      <c r="B3572" s="1" t="s">
        <v>6135</v>
      </c>
      <c r="C3572" s="1">
        <v>1</v>
      </c>
      <c r="D3572" s="18" t="s">
        <v>8453</v>
      </c>
      <c r="E3572" s="19">
        <v>2.76E-133</v>
      </c>
      <c r="F3572" s="1" t="s">
        <v>8454</v>
      </c>
    </row>
    <row r="3573" spans="1:6" x14ac:dyDescent="0.25">
      <c r="A3573" s="1" t="s">
        <v>8455</v>
      </c>
      <c r="B3573" s="1" t="s">
        <v>6135</v>
      </c>
      <c r="C3573" s="1">
        <v>1</v>
      </c>
      <c r="D3573" s="18" t="s">
        <v>8456</v>
      </c>
      <c r="E3573" s="18">
        <v>5.3</v>
      </c>
      <c r="F3573" s="1" t="s">
        <v>8457</v>
      </c>
    </row>
    <row r="3574" spans="1:6" x14ac:dyDescent="0.25">
      <c r="A3574" s="1" t="s">
        <v>8458</v>
      </c>
      <c r="B3574" s="1" t="s">
        <v>6135</v>
      </c>
      <c r="C3574" s="1">
        <v>1</v>
      </c>
      <c r="D3574" s="18" t="s">
        <v>8459</v>
      </c>
      <c r="E3574" s="18">
        <v>0</v>
      </c>
      <c r="F3574" s="1" t="s">
        <v>8460</v>
      </c>
    </row>
    <row r="3575" spans="1:6" x14ac:dyDescent="0.25">
      <c r="A3575" s="1" t="s">
        <v>2334</v>
      </c>
      <c r="B3575" s="1" t="s">
        <v>6135</v>
      </c>
      <c r="C3575" s="1">
        <v>1</v>
      </c>
      <c r="D3575" s="18" t="s">
        <v>2335</v>
      </c>
      <c r="E3575" s="18">
        <v>0</v>
      </c>
      <c r="F3575" s="1" t="s">
        <v>2336</v>
      </c>
    </row>
    <row r="3576" spans="1:6" x14ac:dyDescent="0.25">
      <c r="A3576" s="1" t="s">
        <v>8461</v>
      </c>
      <c r="B3576" s="1" t="s">
        <v>6135</v>
      </c>
      <c r="C3576" s="1">
        <v>1</v>
      </c>
      <c r="D3576" s="18" t="s">
        <v>8462</v>
      </c>
      <c r="E3576" s="18">
        <v>0</v>
      </c>
      <c r="F3576" s="1" t="s">
        <v>8463</v>
      </c>
    </row>
    <row r="3577" spans="1:6" x14ac:dyDescent="0.25">
      <c r="A3577" s="1" t="s">
        <v>8464</v>
      </c>
      <c r="B3577" s="1" t="s">
        <v>6135</v>
      </c>
      <c r="C3577" s="1">
        <v>1</v>
      </c>
      <c r="D3577" s="18" t="s">
        <v>8413</v>
      </c>
      <c r="E3577" s="19">
        <v>6.9000000000000006E-39</v>
      </c>
      <c r="F3577" s="1" t="s">
        <v>8414</v>
      </c>
    </row>
    <row r="3578" spans="1:6" x14ac:dyDescent="0.25">
      <c r="A3578" s="1" t="s">
        <v>8465</v>
      </c>
      <c r="B3578" s="1" t="s">
        <v>6757</v>
      </c>
      <c r="C3578" s="1">
        <v>1</v>
      </c>
      <c r="D3578" s="18" t="s">
        <v>207</v>
      </c>
      <c r="E3578" s="18" t="s">
        <v>207</v>
      </c>
      <c r="F3578" s="1" t="s">
        <v>207</v>
      </c>
    </row>
    <row r="3579" spans="1:6" x14ac:dyDescent="0.25">
      <c r="A3579" s="1" t="s">
        <v>8466</v>
      </c>
      <c r="B3579" s="1" t="s">
        <v>6135</v>
      </c>
      <c r="C3579" s="1">
        <v>1</v>
      </c>
      <c r="D3579" s="18" t="s">
        <v>7110</v>
      </c>
      <c r="E3579" s="18">
        <v>0</v>
      </c>
      <c r="F3579" s="1" t="s">
        <v>7111</v>
      </c>
    </row>
    <row r="3580" spans="1:6" x14ac:dyDescent="0.25">
      <c r="A3580" s="1" t="s">
        <v>8467</v>
      </c>
      <c r="B3580" s="1" t="s">
        <v>6265</v>
      </c>
      <c r="C3580" s="1">
        <v>1</v>
      </c>
      <c r="D3580" s="18" t="s">
        <v>207</v>
      </c>
      <c r="E3580" s="18" t="s">
        <v>207</v>
      </c>
      <c r="F3580" s="1" t="s">
        <v>207</v>
      </c>
    </row>
    <row r="3581" spans="1:6" x14ac:dyDescent="0.25">
      <c r="A3581" s="1" t="s">
        <v>8468</v>
      </c>
      <c r="B3581" s="1" t="s">
        <v>6135</v>
      </c>
      <c r="C3581" s="1">
        <v>1</v>
      </c>
      <c r="D3581" s="18" t="s">
        <v>8469</v>
      </c>
      <c r="E3581" s="19">
        <v>5.56E-98</v>
      </c>
      <c r="F3581" s="1" t="s">
        <v>8470</v>
      </c>
    </row>
    <row r="3582" spans="1:6" x14ac:dyDescent="0.25">
      <c r="A3582" s="1" t="s">
        <v>8471</v>
      </c>
      <c r="B3582" s="1" t="s">
        <v>7138</v>
      </c>
      <c r="C3582" s="1">
        <v>1</v>
      </c>
      <c r="D3582" s="18" t="s">
        <v>8472</v>
      </c>
      <c r="E3582" s="19">
        <v>5.4299999999999999E-10</v>
      </c>
      <c r="F3582" s="1" t="s">
        <v>8473</v>
      </c>
    </row>
    <row r="3583" spans="1:6" x14ac:dyDescent="0.25">
      <c r="A3583" s="1" t="s">
        <v>2082</v>
      </c>
      <c r="B3583" s="1" t="s">
        <v>6135</v>
      </c>
      <c r="C3583" s="1">
        <v>1</v>
      </c>
      <c r="D3583" s="18" t="s">
        <v>2083</v>
      </c>
      <c r="E3583" s="19">
        <v>2.1300000000000002E-39</v>
      </c>
      <c r="F3583" s="1" t="s">
        <v>2084</v>
      </c>
    </row>
    <row r="3584" spans="1:6" x14ac:dyDescent="0.25">
      <c r="A3584" s="1" t="s">
        <v>8474</v>
      </c>
      <c r="B3584" s="1" t="s">
        <v>6135</v>
      </c>
      <c r="C3584" s="1">
        <v>1</v>
      </c>
      <c r="D3584" s="18" t="s">
        <v>8475</v>
      </c>
      <c r="E3584" s="19">
        <v>7.7599999999999998E-52</v>
      </c>
      <c r="F3584" s="1" t="s">
        <v>8476</v>
      </c>
    </row>
    <row r="3585" spans="1:6" x14ac:dyDescent="0.25">
      <c r="A3585" s="1" t="s">
        <v>8477</v>
      </c>
      <c r="B3585" s="1" t="s">
        <v>6135</v>
      </c>
      <c r="C3585" s="1">
        <v>1</v>
      </c>
      <c r="D3585" s="18" t="s">
        <v>6518</v>
      </c>
      <c r="E3585" s="19">
        <v>7.8599999999999998E-157</v>
      </c>
      <c r="F3585" s="1" t="s">
        <v>6519</v>
      </c>
    </row>
    <row r="3586" spans="1:6" x14ac:dyDescent="0.25">
      <c r="A3586" s="1" t="s">
        <v>8478</v>
      </c>
      <c r="B3586" s="1" t="s">
        <v>6135</v>
      </c>
      <c r="C3586" s="1">
        <v>1</v>
      </c>
      <c r="D3586" s="18" t="s">
        <v>8479</v>
      </c>
      <c r="E3586" s="19">
        <v>2.5899999999999998E-88</v>
      </c>
      <c r="F3586" s="1" t="s">
        <v>8480</v>
      </c>
    </row>
    <row r="3587" spans="1:6" x14ac:dyDescent="0.25">
      <c r="A3587" s="1" t="s">
        <v>8481</v>
      </c>
      <c r="B3587" s="1" t="s">
        <v>6135</v>
      </c>
      <c r="C3587" s="1">
        <v>1</v>
      </c>
      <c r="D3587" s="18" t="s">
        <v>8482</v>
      </c>
      <c r="E3587" s="18">
        <v>0</v>
      </c>
      <c r="F3587" s="1" t="s">
        <v>8483</v>
      </c>
    </row>
    <row r="3588" spans="1:6" x14ac:dyDescent="0.25">
      <c r="A3588" s="1" t="s">
        <v>8484</v>
      </c>
      <c r="B3588" s="1" t="s">
        <v>6265</v>
      </c>
      <c r="C3588" s="1">
        <v>1</v>
      </c>
      <c r="D3588" s="18" t="s">
        <v>8485</v>
      </c>
      <c r="E3588" s="19">
        <v>4.9699999999999999E-178</v>
      </c>
      <c r="F3588" s="1" t="s">
        <v>8486</v>
      </c>
    </row>
    <row r="3589" spans="1:6" x14ac:dyDescent="0.25">
      <c r="A3589" s="1" t="s">
        <v>8487</v>
      </c>
      <c r="B3589" s="1" t="s">
        <v>6135</v>
      </c>
      <c r="C3589" s="1">
        <v>1</v>
      </c>
      <c r="D3589" s="18" t="s">
        <v>8488</v>
      </c>
      <c r="E3589" s="19">
        <v>1.7399999999999999E-23</v>
      </c>
      <c r="F3589" s="1" t="s">
        <v>8489</v>
      </c>
    </row>
    <row r="3590" spans="1:6" x14ac:dyDescent="0.25">
      <c r="A3590" s="1" t="s">
        <v>8490</v>
      </c>
      <c r="B3590" s="1" t="s">
        <v>6270</v>
      </c>
      <c r="C3590" s="1">
        <v>1</v>
      </c>
      <c r="D3590" s="18" t="s">
        <v>8491</v>
      </c>
      <c r="E3590" s="19">
        <v>2.8700000000000001E-100</v>
      </c>
      <c r="F3590" s="1" t="s">
        <v>8492</v>
      </c>
    </row>
    <row r="3591" spans="1:6" x14ac:dyDescent="0.25">
      <c r="A3591" s="1" t="s">
        <v>1112</v>
      </c>
      <c r="B3591" s="1" t="s">
        <v>6212</v>
      </c>
      <c r="C3591" s="1">
        <v>1</v>
      </c>
      <c r="D3591" s="18" t="s">
        <v>207</v>
      </c>
      <c r="E3591" s="18" t="s">
        <v>207</v>
      </c>
      <c r="F3591" s="1" t="s">
        <v>207</v>
      </c>
    </row>
    <row r="3592" spans="1:6" x14ac:dyDescent="0.25">
      <c r="A3592" s="1" t="s">
        <v>8493</v>
      </c>
      <c r="B3592" s="1" t="s">
        <v>6135</v>
      </c>
      <c r="C3592" s="1">
        <v>1</v>
      </c>
      <c r="D3592" s="18" t="s">
        <v>8494</v>
      </c>
      <c r="E3592" s="19">
        <v>7.7899999999999997E-63</v>
      </c>
      <c r="F3592" s="1" t="s">
        <v>8495</v>
      </c>
    </row>
    <row r="3593" spans="1:6" x14ac:dyDescent="0.25">
      <c r="A3593" s="1" t="s">
        <v>2304</v>
      </c>
      <c r="B3593" s="1" t="s">
        <v>6135</v>
      </c>
      <c r="C3593" s="1">
        <v>1</v>
      </c>
      <c r="D3593" s="18" t="s">
        <v>2305</v>
      </c>
      <c r="E3593" s="18">
        <v>1.1000000000000001</v>
      </c>
      <c r="F3593" s="1" t="s">
        <v>2306</v>
      </c>
    </row>
    <row r="3594" spans="1:6" x14ac:dyDescent="0.25">
      <c r="A3594" s="1" t="s">
        <v>8496</v>
      </c>
      <c r="B3594" s="1" t="s">
        <v>6135</v>
      </c>
      <c r="C3594" s="1">
        <v>1</v>
      </c>
      <c r="D3594" s="18" t="s">
        <v>207</v>
      </c>
      <c r="E3594" s="18" t="s">
        <v>207</v>
      </c>
      <c r="F3594" s="1" t="s">
        <v>207</v>
      </c>
    </row>
    <row r="3595" spans="1:6" x14ac:dyDescent="0.25">
      <c r="A3595" s="1" t="s">
        <v>8497</v>
      </c>
      <c r="B3595" s="1" t="s">
        <v>6158</v>
      </c>
      <c r="C3595" s="1">
        <v>1</v>
      </c>
      <c r="D3595" s="18" t="s">
        <v>8498</v>
      </c>
      <c r="E3595" s="19">
        <v>1.0800000000000001E-167</v>
      </c>
      <c r="F3595" s="1" t="s">
        <v>8499</v>
      </c>
    </row>
    <row r="3596" spans="1:6" x14ac:dyDescent="0.25">
      <c r="A3596" s="1" t="s">
        <v>8500</v>
      </c>
      <c r="B3596" s="1" t="s">
        <v>6135</v>
      </c>
      <c r="C3596" s="1">
        <v>1</v>
      </c>
      <c r="D3596" s="18" t="s">
        <v>8501</v>
      </c>
      <c r="E3596" s="19">
        <v>3.55E-71</v>
      </c>
      <c r="F3596" s="1" t="s">
        <v>8502</v>
      </c>
    </row>
    <row r="3597" spans="1:6" x14ac:dyDescent="0.25">
      <c r="A3597" s="1" t="s">
        <v>8503</v>
      </c>
      <c r="B3597" s="1" t="s">
        <v>6291</v>
      </c>
      <c r="C3597" s="1">
        <v>1</v>
      </c>
      <c r="D3597" s="18" t="s">
        <v>8504</v>
      </c>
      <c r="E3597" s="19">
        <v>6.3999999999999995E-70</v>
      </c>
      <c r="F3597" s="1" t="s">
        <v>8505</v>
      </c>
    </row>
    <row r="3598" spans="1:6" x14ac:dyDescent="0.25">
      <c r="A3598" s="1" t="s">
        <v>8506</v>
      </c>
      <c r="B3598" s="1" t="s">
        <v>6135</v>
      </c>
      <c r="C3598" s="1">
        <v>1</v>
      </c>
      <c r="D3598" s="18" t="s">
        <v>207</v>
      </c>
      <c r="E3598" s="18" t="s">
        <v>207</v>
      </c>
      <c r="F3598" s="1" t="s">
        <v>207</v>
      </c>
    </row>
    <row r="3599" spans="1:6" x14ac:dyDescent="0.25">
      <c r="A3599" s="1" t="s">
        <v>1422</v>
      </c>
      <c r="B3599" s="1" t="s">
        <v>6135</v>
      </c>
      <c r="C3599" s="1">
        <v>1</v>
      </c>
      <c r="D3599" s="18" t="s">
        <v>207</v>
      </c>
      <c r="E3599" s="18" t="s">
        <v>207</v>
      </c>
      <c r="F3599" s="1" t="s">
        <v>207</v>
      </c>
    </row>
    <row r="3600" spans="1:6" x14ac:dyDescent="0.25">
      <c r="A3600" s="1" t="s">
        <v>8507</v>
      </c>
      <c r="B3600" s="1" t="s">
        <v>6135</v>
      </c>
      <c r="C3600" s="1">
        <v>1</v>
      </c>
      <c r="D3600" s="18" t="s">
        <v>8508</v>
      </c>
      <c r="E3600" s="19">
        <v>1.1799999999999999E-132</v>
      </c>
      <c r="F3600" s="1" t="s">
        <v>8509</v>
      </c>
    </row>
    <row r="3601" spans="1:6" x14ac:dyDescent="0.25">
      <c r="A3601" s="1" t="s">
        <v>8510</v>
      </c>
      <c r="B3601" s="1" t="s">
        <v>6135</v>
      </c>
      <c r="C3601" s="1">
        <v>1</v>
      </c>
      <c r="D3601" s="18" t="s">
        <v>8511</v>
      </c>
      <c r="E3601" s="18">
        <v>0</v>
      </c>
      <c r="F3601" s="1" t="s">
        <v>8512</v>
      </c>
    </row>
    <row r="3602" spans="1:6" x14ac:dyDescent="0.25">
      <c r="A3602" s="1" t="s">
        <v>2422</v>
      </c>
      <c r="B3602" s="1" t="s">
        <v>6135</v>
      </c>
      <c r="C3602" s="1">
        <v>1</v>
      </c>
      <c r="D3602" s="18" t="s">
        <v>2423</v>
      </c>
      <c r="E3602" s="19">
        <v>1.12E-64</v>
      </c>
      <c r="F3602" s="1" t="s">
        <v>2424</v>
      </c>
    </row>
    <row r="3603" spans="1:6" x14ac:dyDescent="0.25">
      <c r="A3603" s="1" t="s">
        <v>8513</v>
      </c>
      <c r="B3603" s="1" t="s">
        <v>6135</v>
      </c>
      <c r="C3603" s="1">
        <v>1</v>
      </c>
      <c r="D3603" s="18" t="s">
        <v>8514</v>
      </c>
      <c r="E3603" s="18">
        <v>0</v>
      </c>
      <c r="F3603" s="1" t="s">
        <v>8515</v>
      </c>
    </row>
    <row r="3604" spans="1:6" x14ac:dyDescent="0.25">
      <c r="A3604" s="1" t="s">
        <v>8516</v>
      </c>
      <c r="B3604" s="1" t="s">
        <v>6135</v>
      </c>
      <c r="C3604" s="1">
        <v>1</v>
      </c>
      <c r="D3604" s="18" t="s">
        <v>8517</v>
      </c>
      <c r="E3604" s="19">
        <v>2.5E-79</v>
      </c>
      <c r="F3604" s="1" t="s">
        <v>8518</v>
      </c>
    </row>
    <row r="3605" spans="1:6" x14ac:dyDescent="0.25">
      <c r="A3605" s="1" t="s">
        <v>8519</v>
      </c>
      <c r="B3605" s="1" t="s">
        <v>6135</v>
      </c>
      <c r="C3605" s="1">
        <v>1</v>
      </c>
      <c r="D3605" s="18" t="s">
        <v>207</v>
      </c>
      <c r="E3605" s="18" t="s">
        <v>207</v>
      </c>
      <c r="F3605" s="1" t="s">
        <v>207</v>
      </c>
    </row>
    <row r="3606" spans="1:6" x14ac:dyDescent="0.25">
      <c r="A3606" s="1" t="s">
        <v>2079</v>
      </c>
      <c r="B3606" s="1" t="s">
        <v>6135</v>
      </c>
      <c r="C3606" s="1">
        <v>1</v>
      </c>
      <c r="D3606" s="18" t="s">
        <v>2080</v>
      </c>
      <c r="E3606" s="19">
        <v>1.87E-67</v>
      </c>
      <c r="F3606" s="1" t="s">
        <v>2081</v>
      </c>
    </row>
    <row r="3607" spans="1:6" x14ac:dyDescent="0.25">
      <c r="A3607" s="1" t="s">
        <v>8520</v>
      </c>
      <c r="B3607" s="1" t="s">
        <v>6158</v>
      </c>
      <c r="C3607" s="1">
        <v>1</v>
      </c>
      <c r="D3607" s="18" t="s">
        <v>8521</v>
      </c>
      <c r="E3607" s="19">
        <v>3.0900000000000002E-41</v>
      </c>
      <c r="F3607" s="1" t="s">
        <v>8522</v>
      </c>
    </row>
    <row r="3608" spans="1:6" x14ac:dyDescent="0.25">
      <c r="A3608" s="1" t="s">
        <v>8523</v>
      </c>
      <c r="B3608" s="1" t="s">
        <v>6135</v>
      </c>
      <c r="C3608" s="1">
        <v>1</v>
      </c>
      <c r="D3608" s="18" t="s">
        <v>8524</v>
      </c>
      <c r="E3608" s="19">
        <v>4.5200000000000002E-96</v>
      </c>
      <c r="F3608" s="1" t="s">
        <v>8525</v>
      </c>
    </row>
    <row r="3609" spans="1:6" x14ac:dyDescent="0.25">
      <c r="A3609" s="1" t="s">
        <v>8526</v>
      </c>
      <c r="B3609" s="1" t="s">
        <v>6135</v>
      </c>
      <c r="C3609" s="1">
        <v>1</v>
      </c>
      <c r="D3609" s="18" t="s">
        <v>8527</v>
      </c>
      <c r="E3609" s="18">
        <v>0</v>
      </c>
      <c r="F3609" s="1" t="s">
        <v>8528</v>
      </c>
    </row>
    <row r="3610" spans="1:6" x14ac:dyDescent="0.25">
      <c r="A3610" s="1" t="s">
        <v>8529</v>
      </c>
      <c r="B3610" s="1" t="s">
        <v>6135</v>
      </c>
      <c r="C3610" s="1">
        <v>1</v>
      </c>
      <c r="D3610" s="18" t="s">
        <v>8530</v>
      </c>
      <c r="E3610" s="19">
        <v>5.2300000000000002E-39</v>
      </c>
      <c r="F3610" s="1" t="s">
        <v>8531</v>
      </c>
    </row>
    <row r="3611" spans="1:6" x14ac:dyDescent="0.25">
      <c r="A3611" s="1" t="s">
        <v>2580</v>
      </c>
      <c r="B3611" s="1" t="s">
        <v>6135</v>
      </c>
      <c r="C3611" s="1">
        <v>1</v>
      </c>
      <c r="D3611" s="18" t="s">
        <v>2581</v>
      </c>
      <c r="E3611" s="18">
        <v>0</v>
      </c>
      <c r="F3611" s="1" t="s">
        <v>2582</v>
      </c>
    </row>
    <row r="3612" spans="1:6" x14ac:dyDescent="0.25">
      <c r="A3612" s="1" t="s">
        <v>8532</v>
      </c>
      <c r="B3612" s="1" t="s">
        <v>6135</v>
      </c>
      <c r="C3612" s="1">
        <v>1</v>
      </c>
      <c r="D3612" s="18" t="s">
        <v>8533</v>
      </c>
      <c r="E3612" s="19">
        <v>8.9200000000000002E-10</v>
      </c>
      <c r="F3612" s="1" t="s">
        <v>8534</v>
      </c>
    </row>
    <row r="3613" spans="1:6" x14ac:dyDescent="0.25">
      <c r="A3613" s="1" t="s">
        <v>8535</v>
      </c>
      <c r="B3613" s="1" t="s">
        <v>6265</v>
      </c>
      <c r="C3613" s="1">
        <v>1</v>
      </c>
      <c r="D3613" s="18" t="s">
        <v>8536</v>
      </c>
      <c r="E3613" s="19">
        <v>1.1700000000000001E-34</v>
      </c>
      <c r="F3613" s="1" t="s">
        <v>8537</v>
      </c>
    </row>
    <row r="3614" spans="1:6" x14ac:dyDescent="0.25">
      <c r="A3614" s="1" t="s">
        <v>8538</v>
      </c>
      <c r="B3614" s="1" t="s">
        <v>6135</v>
      </c>
      <c r="C3614" s="1">
        <v>1</v>
      </c>
      <c r="D3614" s="18" t="s">
        <v>8539</v>
      </c>
      <c r="E3614" s="18">
        <v>0</v>
      </c>
      <c r="F3614" s="1" t="s">
        <v>8540</v>
      </c>
    </row>
    <row r="3615" spans="1:6" x14ac:dyDescent="0.25">
      <c r="A3615" s="1" t="s">
        <v>2413</v>
      </c>
      <c r="B3615" s="1" t="s">
        <v>6135</v>
      </c>
      <c r="C3615" s="1">
        <v>1</v>
      </c>
      <c r="D3615" s="18" t="s">
        <v>2414</v>
      </c>
      <c r="E3615" s="19">
        <v>4.9500000000000002E-36</v>
      </c>
      <c r="F3615" s="1" t="s">
        <v>2415</v>
      </c>
    </row>
    <row r="3616" spans="1:6" x14ac:dyDescent="0.25">
      <c r="A3616" s="1" t="s">
        <v>8541</v>
      </c>
      <c r="B3616" s="1" t="s">
        <v>8542</v>
      </c>
      <c r="C3616" s="1">
        <v>1</v>
      </c>
      <c r="D3616" s="18" t="s">
        <v>8543</v>
      </c>
      <c r="E3616" s="19">
        <v>7.4199999999999996E-37</v>
      </c>
      <c r="F3616" s="1" t="s">
        <v>8544</v>
      </c>
    </row>
    <row r="3617" spans="1:6" x14ac:dyDescent="0.25">
      <c r="A3617" s="1" t="s">
        <v>8545</v>
      </c>
      <c r="B3617" s="1" t="s">
        <v>6135</v>
      </c>
      <c r="C3617" s="1">
        <v>1</v>
      </c>
      <c r="D3617" s="18" t="s">
        <v>8546</v>
      </c>
      <c r="E3617" s="19">
        <v>1.77E-166</v>
      </c>
      <c r="F3617" s="1" t="s">
        <v>8547</v>
      </c>
    </row>
    <row r="3618" spans="1:6" x14ac:dyDescent="0.25">
      <c r="A3618" s="1" t="s">
        <v>8548</v>
      </c>
      <c r="B3618" s="1" t="s">
        <v>6142</v>
      </c>
      <c r="C3618" s="1">
        <v>1</v>
      </c>
      <c r="D3618" s="18" t="s">
        <v>8549</v>
      </c>
      <c r="E3618" s="18">
        <v>0</v>
      </c>
      <c r="F3618" s="1" t="s">
        <v>8550</v>
      </c>
    </row>
    <row r="3619" spans="1:6" x14ac:dyDescent="0.25">
      <c r="A3619" s="1" t="s">
        <v>8551</v>
      </c>
      <c r="B3619" s="1" t="s">
        <v>6135</v>
      </c>
      <c r="C3619" s="1">
        <v>1</v>
      </c>
      <c r="D3619" s="18" t="s">
        <v>8552</v>
      </c>
      <c r="E3619" s="19">
        <v>2.09E-10</v>
      </c>
      <c r="F3619" s="1" t="s">
        <v>8553</v>
      </c>
    </row>
    <row r="3620" spans="1:6" x14ac:dyDescent="0.25">
      <c r="A3620" s="1" t="s">
        <v>8554</v>
      </c>
      <c r="B3620" s="1" t="s">
        <v>6135</v>
      </c>
      <c r="C3620" s="1">
        <v>1</v>
      </c>
      <c r="D3620" s="18" t="s">
        <v>207</v>
      </c>
      <c r="E3620" s="18" t="s">
        <v>207</v>
      </c>
      <c r="F3620" s="1" t="s">
        <v>207</v>
      </c>
    </row>
    <row r="3621" spans="1:6" x14ac:dyDescent="0.25">
      <c r="A3621" s="1" t="s">
        <v>8555</v>
      </c>
      <c r="B3621" s="1" t="s">
        <v>6142</v>
      </c>
      <c r="C3621" s="1">
        <v>1</v>
      </c>
      <c r="D3621" s="18" t="s">
        <v>207</v>
      </c>
      <c r="E3621" s="18" t="s">
        <v>207</v>
      </c>
      <c r="F3621" s="1" t="s">
        <v>207</v>
      </c>
    </row>
    <row r="3622" spans="1:6" x14ac:dyDescent="0.25">
      <c r="A3622" s="1" t="s">
        <v>8556</v>
      </c>
      <c r="B3622" s="1" t="s">
        <v>6135</v>
      </c>
      <c r="C3622" s="1">
        <v>1</v>
      </c>
      <c r="D3622" s="18" t="s">
        <v>207</v>
      </c>
      <c r="E3622" s="18" t="s">
        <v>207</v>
      </c>
      <c r="F3622" s="1" t="s">
        <v>207</v>
      </c>
    </row>
    <row r="3623" spans="1:6" x14ac:dyDescent="0.25">
      <c r="A3623" s="1" t="s">
        <v>8557</v>
      </c>
      <c r="B3623" s="1" t="s">
        <v>6135</v>
      </c>
      <c r="C3623" s="1">
        <v>1</v>
      </c>
      <c r="D3623" s="18" t="s">
        <v>8558</v>
      </c>
      <c r="E3623" s="19">
        <v>3.6700000000000002E-131</v>
      </c>
      <c r="F3623" s="1" t="s">
        <v>8559</v>
      </c>
    </row>
    <row r="3624" spans="1:6" x14ac:dyDescent="0.25">
      <c r="A3624" s="1" t="s">
        <v>8560</v>
      </c>
      <c r="B3624" s="1" t="s">
        <v>6135</v>
      </c>
      <c r="C3624" s="1">
        <v>1</v>
      </c>
      <c r="D3624" s="18" t="s">
        <v>207</v>
      </c>
      <c r="E3624" s="18" t="s">
        <v>207</v>
      </c>
      <c r="F3624" s="1" t="s">
        <v>207</v>
      </c>
    </row>
    <row r="3625" spans="1:6" x14ac:dyDescent="0.25">
      <c r="A3625" s="1" t="s">
        <v>8561</v>
      </c>
      <c r="B3625" s="1" t="s">
        <v>6135</v>
      </c>
      <c r="C3625" s="1">
        <v>1</v>
      </c>
      <c r="D3625" s="18" t="s">
        <v>7323</v>
      </c>
      <c r="E3625" s="18">
        <v>0</v>
      </c>
      <c r="F3625" s="1" t="s">
        <v>7324</v>
      </c>
    </row>
    <row r="3626" spans="1:6" x14ac:dyDescent="0.25">
      <c r="A3626" s="1" t="s">
        <v>8562</v>
      </c>
      <c r="B3626" s="1" t="s">
        <v>6135</v>
      </c>
      <c r="C3626" s="1">
        <v>1</v>
      </c>
      <c r="D3626" s="18" t="s">
        <v>8563</v>
      </c>
      <c r="E3626" s="19">
        <v>2.14E-85</v>
      </c>
      <c r="F3626" s="1" t="s">
        <v>8564</v>
      </c>
    </row>
    <row r="3627" spans="1:6" x14ac:dyDescent="0.25">
      <c r="A3627" s="1" t="s">
        <v>8565</v>
      </c>
      <c r="B3627" s="1" t="s">
        <v>6135</v>
      </c>
      <c r="C3627" s="1">
        <v>1</v>
      </c>
      <c r="D3627" s="18" t="s">
        <v>8566</v>
      </c>
      <c r="E3627" s="19">
        <v>1.4599999999999999E-99</v>
      </c>
      <c r="F3627" s="1" t="s">
        <v>8567</v>
      </c>
    </row>
    <row r="3628" spans="1:6" x14ac:dyDescent="0.25">
      <c r="A3628" s="1" t="s">
        <v>8568</v>
      </c>
      <c r="B3628" s="1" t="s">
        <v>6135</v>
      </c>
      <c r="C3628" s="1">
        <v>1</v>
      </c>
      <c r="D3628" s="18" t="s">
        <v>207</v>
      </c>
      <c r="E3628" s="18" t="s">
        <v>207</v>
      </c>
      <c r="F3628" s="1" t="s">
        <v>207</v>
      </c>
    </row>
    <row r="3629" spans="1:6" x14ac:dyDescent="0.25">
      <c r="A3629" s="1" t="s">
        <v>8569</v>
      </c>
      <c r="B3629" s="1" t="s">
        <v>6265</v>
      </c>
      <c r="C3629" s="1">
        <v>1</v>
      </c>
      <c r="D3629" s="18" t="s">
        <v>207</v>
      </c>
      <c r="E3629" s="18" t="s">
        <v>207</v>
      </c>
      <c r="F3629" s="1" t="s">
        <v>207</v>
      </c>
    </row>
    <row r="3630" spans="1:6" x14ac:dyDescent="0.25">
      <c r="A3630" s="1" t="s">
        <v>8570</v>
      </c>
      <c r="B3630" s="1" t="s">
        <v>6135</v>
      </c>
      <c r="C3630" s="1">
        <v>1</v>
      </c>
      <c r="D3630" s="18" t="s">
        <v>8571</v>
      </c>
      <c r="E3630" s="19">
        <v>1.7999999999999999E-44</v>
      </c>
      <c r="F3630" s="1" t="s">
        <v>6978</v>
      </c>
    </row>
    <row r="3631" spans="1:6" x14ac:dyDescent="0.25">
      <c r="A3631" s="1" t="s">
        <v>2696</v>
      </c>
      <c r="B3631" s="1" t="s">
        <v>6135</v>
      </c>
      <c r="C3631" s="1">
        <v>1</v>
      </c>
      <c r="D3631" s="18" t="s">
        <v>207</v>
      </c>
      <c r="E3631" s="18" t="s">
        <v>207</v>
      </c>
      <c r="F3631" s="1" t="s">
        <v>207</v>
      </c>
    </row>
    <row r="3632" spans="1:6" x14ac:dyDescent="0.25">
      <c r="A3632" s="1" t="s">
        <v>8572</v>
      </c>
      <c r="B3632" s="1" t="s">
        <v>6135</v>
      </c>
      <c r="C3632" s="1">
        <v>1</v>
      </c>
      <c r="D3632" s="18" t="s">
        <v>8573</v>
      </c>
      <c r="E3632" s="18">
        <v>0</v>
      </c>
      <c r="F3632" s="1" t="s">
        <v>8574</v>
      </c>
    </row>
    <row r="3633" spans="1:6" x14ac:dyDescent="0.25">
      <c r="A3633" s="1" t="s">
        <v>1675</v>
      </c>
      <c r="B3633" s="1" t="s">
        <v>6135</v>
      </c>
      <c r="C3633" s="1">
        <v>1</v>
      </c>
      <c r="D3633" s="18" t="s">
        <v>1676</v>
      </c>
      <c r="E3633" s="19">
        <v>2.2000000000000001E-77</v>
      </c>
      <c r="F3633" s="1" t="s">
        <v>1677</v>
      </c>
    </row>
    <row r="3634" spans="1:6" x14ac:dyDescent="0.25">
      <c r="A3634" s="1" t="s">
        <v>8575</v>
      </c>
      <c r="B3634" s="1" t="s">
        <v>6135</v>
      </c>
      <c r="C3634" s="1">
        <v>1</v>
      </c>
      <c r="D3634" s="18" t="s">
        <v>207</v>
      </c>
      <c r="E3634" s="18" t="s">
        <v>207</v>
      </c>
      <c r="F3634" s="1" t="s">
        <v>207</v>
      </c>
    </row>
    <row r="3635" spans="1:6" x14ac:dyDescent="0.25">
      <c r="A3635" s="1" t="s">
        <v>8576</v>
      </c>
      <c r="B3635" s="1" t="s">
        <v>6135</v>
      </c>
      <c r="C3635" s="1">
        <v>1</v>
      </c>
      <c r="D3635" s="18" t="s">
        <v>8577</v>
      </c>
      <c r="E3635" s="18">
        <v>0</v>
      </c>
      <c r="F3635" s="1" t="s">
        <v>8578</v>
      </c>
    </row>
    <row r="3636" spans="1:6" x14ac:dyDescent="0.25">
      <c r="A3636" s="1" t="s">
        <v>8579</v>
      </c>
      <c r="B3636" s="1" t="s">
        <v>6135</v>
      </c>
      <c r="C3636" s="1">
        <v>1</v>
      </c>
      <c r="D3636" s="18" t="s">
        <v>6449</v>
      </c>
      <c r="E3636" s="19">
        <v>7.4499999999999996E-26</v>
      </c>
      <c r="F3636" s="1" t="s">
        <v>6450</v>
      </c>
    </row>
    <row r="3637" spans="1:6" x14ac:dyDescent="0.25">
      <c r="A3637" s="1" t="s">
        <v>8580</v>
      </c>
      <c r="B3637" s="1" t="s">
        <v>6135</v>
      </c>
      <c r="C3637" s="1">
        <v>1</v>
      </c>
      <c r="D3637" s="18" t="s">
        <v>207</v>
      </c>
      <c r="E3637" s="18" t="s">
        <v>207</v>
      </c>
      <c r="F3637" s="1" t="s">
        <v>207</v>
      </c>
    </row>
    <row r="3638" spans="1:6" x14ac:dyDescent="0.25">
      <c r="A3638" s="1" t="s">
        <v>8581</v>
      </c>
      <c r="B3638" s="1" t="s">
        <v>6135</v>
      </c>
      <c r="C3638" s="1">
        <v>1</v>
      </c>
      <c r="D3638" s="18" t="s">
        <v>8582</v>
      </c>
      <c r="E3638" s="19">
        <v>1.2599999999999999E-7</v>
      </c>
      <c r="F3638" s="1" t="s">
        <v>8583</v>
      </c>
    </row>
    <row r="3639" spans="1:6" x14ac:dyDescent="0.25">
      <c r="A3639" s="1" t="s">
        <v>8584</v>
      </c>
      <c r="B3639" s="1" t="s">
        <v>6158</v>
      </c>
      <c r="C3639" s="1">
        <v>1</v>
      </c>
      <c r="D3639" s="18" t="s">
        <v>8585</v>
      </c>
      <c r="E3639" s="19">
        <v>1.18E-94</v>
      </c>
      <c r="F3639" s="1" t="s">
        <v>8586</v>
      </c>
    </row>
    <row r="3640" spans="1:6" x14ac:dyDescent="0.25">
      <c r="A3640" s="1" t="s">
        <v>8587</v>
      </c>
      <c r="B3640" s="1" t="s">
        <v>6135</v>
      </c>
      <c r="C3640" s="1">
        <v>1</v>
      </c>
      <c r="D3640" s="18" t="s">
        <v>8588</v>
      </c>
      <c r="E3640" s="18">
        <v>0</v>
      </c>
      <c r="F3640" s="1" t="s">
        <v>8589</v>
      </c>
    </row>
    <row r="3641" spans="1:6" x14ac:dyDescent="0.25">
      <c r="A3641" s="1" t="s">
        <v>8590</v>
      </c>
      <c r="B3641" s="1" t="s">
        <v>6135</v>
      </c>
      <c r="C3641" s="1">
        <v>1</v>
      </c>
      <c r="D3641" s="18" t="s">
        <v>8591</v>
      </c>
      <c r="E3641" s="19">
        <v>5.3099999999999999E-165</v>
      </c>
      <c r="F3641" s="1" t="s">
        <v>8592</v>
      </c>
    </row>
    <row r="3642" spans="1:6" x14ac:dyDescent="0.25">
      <c r="A3642" s="1" t="s">
        <v>8593</v>
      </c>
      <c r="B3642" s="1" t="s">
        <v>6135</v>
      </c>
      <c r="C3642" s="1">
        <v>1</v>
      </c>
      <c r="D3642" s="18" t="s">
        <v>8594</v>
      </c>
      <c r="E3642" s="19">
        <v>1.26E-8</v>
      </c>
      <c r="F3642" s="1" t="s">
        <v>8595</v>
      </c>
    </row>
    <row r="3643" spans="1:6" x14ac:dyDescent="0.25">
      <c r="A3643" s="1" t="s">
        <v>8596</v>
      </c>
      <c r="B3643" s="1" t="s">
        <v>6135</v>
      </c>
      <c r="C3643" s="1">
        <v>1</v>
      </c>
      <c r="D3643" s="18" t="s">
        <v>8597</v>
      </c>
      <c r="E3643" s="19">
        <v>6.8699999999999994E-101</v>
      </c>
      <c r="F3643" s="1" t="s">
        <v>8598</v>
      </c>
    </row>
    <row r="3644" spans="1:6" x14ac:dyDescent="0.25">
      <c r="A3644" s="1" t="s">
        <v>8599</v>
      </c>
      <c r="B3644" s="1" t="s">
        <v>6135</v>
      </c>
      <c r="C3644" s="1">
        <v>1</v>
      </c>
      <c r="D3644" s="18" t="s">
        <v>207</v>
      </c>
      <c r="E3644" s="18" t="s">
        <v>207</v>
      </c>
      <c r="F3644" s="1" t="s">
        <v>207</v>
      </c>
    </row>
    <row r="3645" spans="1:6" x14ac:dyDescent="0.25">
      <c r="A3645" s="1" t="s">
        <v>2611</v>
      </c>
      <c r="B3645" s="1" t="s">
        <v>6135</v>
      </c>
      <c r="C3645" s="1">
        <v>1</v>
      </c>
      <c r="D3645" s="18" t="s">
        <v>2612</v>
      </c>
      <c r="E3645" s="19">
        <v>7.2799999999999997E-38</v>
      </c>
      <c r="F3645" s="1" t="s">
        <v>2613</v>
      </c>
    </row>
    <row r="3646" spans="1:6" x14ac:dyDescent="0.25">
      <c r="A3646" s="1" t="s">
        <v>2328</v>
      </c>
      <c r="B3646" s="1" t="s">
        <v>6135</v>
      </c>
      <c r="C3646" s="1">
        <v>1</v>
      </c>
      <c r="D3646" s="18" t="s">
        <v>2329</v>
      </c>
      <c r="E3646" s="19">
        <v>7.5699999999999999E-128</v>
      </c>
      <c r="F3646" s="1" t="s">
        <v>2330</v>
      </c>
    </row>
    <row r="3647" spans="1:6" x14ac:dyDescent="0.25">
      <c r="A3647" s="1" t="s">
        <v>8600</v>
      </c>
      <c r="B3647" s="1" t="s">
        <v>6135</v>
      </c>
      <c r="C3647" s="1">
        <v>1</v>
      </c>
      <c r="D3647" s="18" t="s">
        <v>8601</v>
      </c>
      <c r="E3647" s="19">
        <v>1.6299999999999998E-27</v>
      </c>
      <c r="F3647" s="1" t="s">
        <v>8602</v>
      </c>
    </row>
    <row r="3648" spans="1:6" x14ac:dyDescent="0.25">
      <c r="A3648" s="1" t="s">
        <v>2689</v>
      </c>
      <c r="B3648" s="1" t="s">
        <v>6135</v>
      </c>
      <c r="C3648" s="1">
        <v>1</v>
      </c>
      <c r="D3648" s="18" t="s">
        <v>2690</v>
      </c>
      <c r="E3648" s="19">
        <v>1.12E-18</v>
      </c>
      <c r="F3648" s="1" t="s">
        <v>2691</v>
      </c>
    </row>
    <row r="3649" spans="1:6" x14ac:dyDescent="0.25">
      <c r="A3649" s="1" t="s">
        <v>8603</v>
      </c>
      <c r="B3649" s="1" t="s">
        <v>6135</v>
      </c>
      <c r="C3649" s="1">
        <v>1</v>
      </c>
      <c r="D3649" s="18" t="s">
        <v>8604</v>
      </c>
      <c r="E3649" s="18">
        <v>0.89</v>
      </c>
      <c r="F3649" s="1" t="s">
        <v>8605</v>
      </c>
    </row>
    <row r="3650" spans="1:6" x14ac:dyDescent="0.25">
      <c r="A3650" s="1" t="s">
        <v>1338</v>
      </c>
      <c r="B3650" s="1" t="s">
        <v>6135</v>
      </c>
      <c r="C3650" s="1">
        <v>1</v>
      </c>
      <c r="D3650" s="18" t="s">
        <v>1339</v>
      </c>
      <c r="E3650" s="18">
        <v>4.2999999999999997E-2</v>
      </c>
      <c r="F3650" s="1" t="s">
        <v>1340</v>
      </c>
    </row>
    <row r="3651" spans="1:6" x14ac:dyDescent="0.25">
      <c r="A3651" s="1" t="s">
        <v>8606</v>
      </c>
      <c r="B3651" s="1" t="s">
        <v>6135</v>
      </c>
      <c r="C3651" s="1">
        <v>1</v>
      </c>
      <c r="D3651" s="18" t="s">
        <v>8607</v>
      </c>
      <c r="E3651" s="19">
        <v>4.7299999999999998E-153</v>
      </c>
      <c r="F3651" s="1" t="s">
        <v>8608</v>
      </c>
    </row>
    <row r="3652" spans="1:6" x14ac:dyDescent="0.25">
      <c r="A3652" s="1" t="s">
        <v>8609</v>
      </c>
      <c r="B3652" s="1" t="s">
        <v>6135</v>
      </c>
      <c r="C3652" s="1">
        <v>1</v>
      </c>
      <c r="D3652" s="18" t="s">
        <v>8610</v>
      </c>
      <c r="E3652" s="19">
        <v>1.4599999999999999E-34</v>
      </c>
      <c r="F3652" s="1" t="s">
        <v>8611</v>
      </c>
    </row>
    <row r="3653" spans="1:6" x14ac:dyDescent="0.25">
      <c r="A3653" s="1" t="s">
        <v>8612</v>
      </c>
      <c r="B3653" s="1" t="s">
        <v>6142</v>
      </c>
      <c r="C3653" s="1">
        <v>1</v>
      </c>
      <c r="D3653" s="18" t="s">
        <v>8613</v>
      </c>
      <c r="E3653" s="19">
        <v>1.3800000000000001E-75</v>
      </c>
      <c r="F3653" s="1" t="s">
        <v>8614</v>
      </c>
    </row>
    <row r="3654" spans="1:6" x14ac:dyDescent="0.25">
      <c r="A3654" s="1" t="s">
        <v>8615</v>
      </c>
      <c r="B3654" s="1" t="s">
        <v>6135</v>
      </c>
      <c r="C3654" s="1">
        <v>1</v>
      </c>
      <c r="D3654" s="18" t="s">
        <v>8616</v>
      </c>
      <c r="E3654" s="19">
        <v>7.0799999999999996E-40</v>
      </c>
      <c r="F3654" s="1" t="s">
        <v>8617</v>
      </c>
    </row>
    <row r="3655" spans="1:6" x14ac:dyDescent="0.25">
      <c r="A3655" s="1" t="s">
        <v>8618</v>
      </c>
      <c r="B3655" s="1" t="s">
        <v>6135</v>
      </c>
      <c r="C3655" s="1">
        <v>1</v>
      </c>
      <c r="D3655" s="18" t="s">
        <v>8619</v>
      </c>
      <c r="E3655" s="19">
        <v>3.2300000000000001E-105</v>
      </c>
      <c r="F3655" s="1" t="s">
        <v>8620</v>
      </c>
    </row>
    <row r="3656" spans="1:6" x14ac:dyDescent="0.25">
      <c r="A3656" s="1" t="s">
        <v>8621</v>
      </c>
      <c r="B3656" s="1" t="s">
        <v>6135</v>
      </c>
      <c r="C3656" s="1">
        <v>1</v>
      </c>
      <c r="D3656" s="18" t="s">
        <v>8622</v>
      </c>
      <c r="E3656" s="18">
        <v>0</v>
      </c>
      <c r="F3656" s="1" t="s">
        <v>8623</v>
      </c>
    </row>
    <row r="3657" spans="1:6" x14ac:dyDescent="0.25">
      <c r="A3657" s="1" t="s">
        <v>8624</v>
      </c>
      <c r="B3657" s="1" t="s">
        <v>6135</v>
      </c>
      <c r="C3657" s="1">
        <v>1</v>
      </c>
      <c r="D3657" s="18" t="s">
        <v>207</v>
      </c>
      <c r="E3657" s="18" t="s">
        <v>207</v>
      </c>
      <c r="F3657" s="1" t="s">
        <v>207</v>
      </c>
    </row>
    <row r="3658" spans="1:6" x14ac:dyDescent="0.25">
      <c r="A3658" s="1" t="s">
        <v>8625</v>
      </c>
      <c r="B3658" s="1" t="s">
        <v>6135</v>
      </c>
      <c r="C3658" s="1">
        <v>1</v>
      </c>
      <c r="D3658" s="18" t="s">
        <v>8626</v>
      </c>
      <c r="E3658" s="18">
        <v>0</v>
      </c>
      <c r="F3658" s="1" t="s">
        <v>8627</v>
      </c>
    </row>
    <row r="3659" spans="1:6" x14ac:dyDescent="0.25">
      <c r="A3659" s="1" t="s">
        <v>8628</v>
      </c>
      <c r="B3659" s="1" t="s">
        <v>6135</v>
      </c>
      <c r="C3659" s="1">
        <v>1</v>
      </c>
      <c r="D3659" s="18" t="s">
        <v>8629</v>
      </c>
      <c r="E3659" s="19">
        <v>2.0700000000000001E-25</v>
      </c>
      <c r="F3659" s="1" t="s">
        <v>8630</v>
      </c>
    </row>
    <row r="3660" spans="1:6" x14ac:dyDescent="0.25">
      <c r="A3660" s="1" t="s">
        <v>8631</v>
      </c>
      <c r="B3660" s="1" t="s">
        <v>6142</v>
      </c>
      <c r="C3660" s="1">
        <v>1</v>
      </c>
      <c r="D3660" s="18" t="s">
        <v>8632</v>
      </c>
      <c r="E3660" s="19">
        <v>2.87E-148</v>
      </c>
      <c r="F3660" s="1" t="s">
        <v>8633</v>
      </c>
    </row>
    <row r="3661" spans="1:6" x14ac:dyDescent="0.25">
      <c r="A3661" s="1" t="s">
        <v>8634</v>
      </c>
      <c r="B3661" s="1" t="s">
        <v>6135</v>
      </c>
      <c r="C3661" s="1">
        <v>1</v>
      </c>
      <c r="D3661" s="18" t="s">
        <v>8635</v>
      </c>
      <c r="E3661" s="18">
        <v>2.1999999999999999E-2</v>
      </c>
      <c r="F3661" s="1" t="s">
        <v>8636</v>
      </c>
    </row>
    <row r="3662" spans="1:6" x14ac:dyDescent="0.25">
      <c r="A3662" s="1" t="s">
        <v>2653</v>
      </c>
      <c r="B3662" s="1" t="s">
        <v>6135</v>
      </c>
      <c r="C3662" s="1">
        <v>1</v>
      </c>
      <c r="D3662" s="18" t="s">
        <v>2654</v>
      </c>
      <c r="E3662" s="19">
        <v>4.3900000000000001E-115</v>
      </c>
      <c r="F3662" s="1" t="s">
        <v>2655</v>
      </c>
    </row>
    <row r="3663" spans="1:6" x14ac:dyDescent="0.25">
      <c r="A3663" s="1" t="s">
        <v>8637</v>
      </c>
      <c r="B3663" s="1" t="s">
        <v>6135</v>
      </c>
      <c r="C3663" s="1">
        <v>1</v>
      </c>
      <c r="D3663" s="18" t="s">
        <v>8638</v>
      </c>
      <c r="E3663" s="19">
        <v>2.48E-68</v>
      </c>
      <c r="F3663" s="1" t="s">
        <v>8639</v>
      </c>
    </row>
    <row r="3664" spans="1:6" x14ac:dyDescent="0.25">
      <c r="A3664" s="1" t="s">
        <v>8640</v>
      </c>
      <c r="B3664" s="1" t="s">
        <v>6135</v>
      </c>
      <c r="C3664" s="1">
        <v>1</v>
      </c>
      <c r="D3664" s="18" t="s">
        <v>8641</v>
      </c>
      <c r="E3664" s="18">
        <v>0</v>
      </c>
      <c r="F3664" s="1" t="s">
        <v>8642</v>
      </c>
    </row>
    <row r="3665" spans="1:6" x14ac:dyDescent="0.25">
      <c r="A3665" s="1" t="s">
        <v>8643</v>
      </c>
      <c r="B3665" s="1" t="s">
        <v>6135</v>
      </c>
      <c r="C3665" s="1">
        <v>1</v>
      </c>
      <c r="D3665" s="18" t="s">
        <v>207</v>
      </c>
      <c r="E3665" s="18" t="s">
        <v>207</v>
      </c>
      <c r="F3665" s="1" t="s">
        <v>207</v>
      </c>
    </row>
    <row r="3666" spans="1:6" x14ac:dyDescent="0.25">
      <c r="A3666" s="1" t="s">
        <v>8644</v>
      </c>
      <c r="B3666" s="1" t="s">
        <v>6217</v>
      </c>
      <c r="C3666" s="1">
        <v>1</v>
      </c>
      <c r="D3666" s="18" t="s">
        <v>8645</v>
      </c>
      <c r="E3666" s="19">
        <v>1.3599999999999999E-26</v>
      </c>
      <c r="F3666" s="1" t="s">
        <v>8646</v>
      </c>
    </row>
    <row r="3667" spans="1:6" x14ac:dyDescent="0.25">
      <c r="A3667" s="1" t="s">
        <v>8647</v>
      </c>
      <c r="B3667" s="1" t="s">
        <v>6135</v>
      </c>
      <c r="C3667" s="1">
        <v>1</v>
      </c>
      <c r="D3667" s="18" t="s">
        <v>8648</v>
      </c>
      <c r="E3667" s="19">
        <v>1.64E-6</v>
      </c>
      <c r="F3667" s="1" t="s">
        <v>8649</v>
      </c>
    </row>
    <row r="3668" spans="1:6" x14ac:dyDescent="0.25">
      <c r="A3668" s="1" t="s">
        <v>8650</v>
      </c>
      <c r="B3668" s="1" t="s">
        <v>6187</v>
      </c>
      <c r="C3668" s="1">
        <v>1</v>
      </c>
      <c r="D3668" s="18" t="s">
        <v>8651</v>
      </c>
      <c r="E3668" s="19">
        <v>1.38E-125</v>
      </c>
      <c r="F3668" s="1" t="s">
        <v>8652</v>
      </c>
    </row>
    <row r="3669" spans="1:6" x14ac:dyDescent="0.25">
      <c r="A3669" s="1" t="s">
        <v>1668</v>
      </c>
      <c r="B3669" s="1" t="s">
        <v>6135</v>
      </c>
      <c r="C3669" s="1">
        <v>1</v>
      </c>
      <c r="D3669" s="18" t="s">
        <v>1669</v>
      </c>
      <c r="E3669" s="18">
        <v>2.2999999999999998</v>
      </c>
      <c r="F3669" s="1" t="s">
        <v>1670</v>
      </c>
    </row>
    <row r="3670" spans="1:6" x14ac:dyDescent="0.25">
      <c r="A3670" s="1" t="s">
        <v>644</v>
      </c>
      <c r="B3670" s="1" t="s">
        <v>6212</v>
      </c>
      <c r="C3670" s="1">
        <v>1</v>
      </c>
      <c r="D3670" s="18" t="s">
        <v>645</v>
      </c>
      <c r="E3670" s="18">
        <v>2.8</v>
      </c>
      <c r="F3670" s="1" t="s">
        <v>646</v>
      </c>
    </row>
    <row r="3671" spans="1:6" x14ac:dyDescent="0.25">
      <c r="A3671" s="1" t="s">
        <v>2073</v>
      </c>
      <c r="B3671" s="1" t="s">
        <v>6135</v>
      </c>
      <c r="C3671" s="1">
        <v>1</v>
      </c>
      <c r="D3671" s="18" t="s">
        <v>2074</v>
      </c>
      <c r="E3671" s="19">
        <v>7.3899999999999993E-24</v>
      </c>
      <c r="F3671" s="1" t="s">
        <v>2075</v>
      </c>
    </row>
    <row r="3672" spans="1:6" x14ac:dyDescent="0.25">
      <c r="A3672" s="1" t="s">
        <v>8653</v>
      </c>
      <c r="B3672" s="1" t="s">
        <v>6135</v>
      </c>
      <c r="C3672" s="1">
        <v>1</v>
      </c>
      <c r="D3672" s="18" t="s">
        <v>8654</v>
      </c>
      <c r="E3672" s="19">
        <v>1.31E-64</v>
      </c>
      <c r="F3672" s="1" t="s">
        <v>8655</v>
      </c>
    </row>
    <row r="3673" spans="1:6" x14ac:dyDescent="0.25">
      <c r="A3673" s="1" t="s">
        <v>8656</v>
      </c>
      <c r="B3673" s="1" t="s">
        <v>6284</v>
      </c>
      <c r="C3673" s="1">
        <v>1</v>
      </c>
      <c r="D3673" s="18" t="s">
        <v>8657</v>
      </c>
      <c r="E3673" s="19">
        <v>8.1899999999999995E-76</v>
      </c>
      <c r="F3673" s="1" t="s">
        <v>8658</v>
      </c>
    </row>
    <row r="3674" spans="1:6" x14ac:dyDescent="0.25">
      <c r="A3674" s="1" t="s">
        <v>8659</v>
      </c>
      <c r="B3674" s="1" t="s">
        <v>6135</v>
      </c>
      <c r="C3674" s="1">
        <v>1</v>
      </c>
      <c r="D3674" s="18" t="s">
        <v>8660</v>
      </c>
      <c r="E3674" s="19">
        <v>1.9299999999999999E-21</v>
      </c>
      <c r="F3674" s="1" t="s">
        <v>8661</v>
      </c>
    </row>
    <row r="3675" spans="1:6" x14ac:dyDescent="0.25">
      <c r="A3675" s="1" t="s">
        <v>8662</v>
      </c>
      <c r="B3675" s="1" t="s">
        <v>6135</v>
      </c>
      <c r="C3675" s="1">
        <v>1</v>
      </c>
      <c r="D3675" s="18" t="s">
        <v>8663</v>
      </c>
      <c r="E3675" s="19">
        <v>1.55E-14</v>
      </c>
      <c r="F3675" s="1" t="s">
        <v>8664</v>
      </c>
    </row>
    <row r="3676" spans="1:6" x14ac:dyDescent="0.25">
      <c r="A3676" s="1" t="s">
        <v>8665</v>
      </c>
      <c r="B3676" s="1" t="s">
        <v>7092</v>
      </c>
      <c r="C3676" s="1">
        <v>1</v>
      </c>
      <c r="D3676" s="18" t="s">
        <v>8666</v>
      </c>
      <c r="E3676" s="19">
        <v>9.0200000000000005E-88</v>
      </c>
      <c r="F3676" s="1" t="s">
        <v>8667</v>
      </c>
    </row>
    <row r="3677" spans="1:6" x14ac:dyDescent="0.25">
      <c r="A3677" s="1" t="s">
        <v>8668</v>
      </c>
      <c r="B3677" s="1" t="s">
        <v>6135</v>
      </c>
      <c r="C3677" s="1">
        <v>1</v>
      </c>
      <c r="D3677" s="18" t="s">
        <v>8669</v>
      </c>
      <c r="E3677" s="18">
        <v>0.24</v>
      </c>
      <c r="F3677" s="1" t="s">
        <v>8670</v>
      </c>
    </row>
    <row r="3678" spans="1:6" x14ac:dyDescent="0.25">
      <c r="A3678" s="1" t="s">
        <v>8671</v>
      </c>
      <c r="B3678" s="1" t="s">
        <v>6135</v>
      </c>
      <c r="C3678" s="1">
        <v>1</v>
      </c>
      <c r="D3678" s="18" t="s">
        <v>8672</v>
      </c>
      <c r="E3678" s="19">
        <v>1.2499999999999999E-94</v>
      </c>
      <c r="F3678" s="1" t="s">
        <v>8673</v>
      </c>
    </row>
    <row r="3679" spans="1:6" x14ac:dyDescent="0.25">
      <c r="A3679" s="1" t="s">
        <v>8674</v>
      </c>
      <c r="B3679" s="1" t="s">
        <v>6757</v>
      </c>
      <c r="C3679" s="1">
        <v>1</v>
      </c>
      <c r="D3679" s="18" t="s">
        <v>5304</v>
      </c>
      <c r="E3679" s="19">
        <v>3.9399999999999998E-60</v>
      </c>
      <c r="F3679" s="1" t="s">
        <v>5305</v>
      </c>
    </row>
    <row r="3680" spans="1:6" x14ac:dyDescent="0.25">
      <c r="A3680" s="1" t="s">
        <v>8675</v>
      </c>
      <c r="B3680" s="1" t="s">
        <v>6265</v>
      </c>
      <c r="C3680" s="1">
        <v>1</v>
      </c>
      <c r="D3680" s="18" t="s">
        <v>8676</v>
      </c>
      <c r="E3680" s="19">
        <v>5.46E-13</v>
      </c>
      <c r="F3680" s="1" t="s">
        <v>1440</v>
      </c>
    </row>
    <row r="3681" spans="1:6" x14ac:dyDescent="0.25">
      <c r="A3681" s="1" t="s">
        <v>2008</v>
      </c>
      <c r="B3681" s="1" t="s">
        <v>6135</v>
      </c>
      <c r="C3681" s="1">
        <v>1</v>
      </c>
      <c r="D3681" s="18" t="s">
        <v>2009</v>
      </c>
      <c r="E3681" s="19">
        <v>9.9199999999999997E-57</v>
      </c>
      <c r="F3681" s="1" t="s">
        <v>2010</v>
      </c>
    </row>
    <row r="3682" spans="1:6" x14ac:dyDescent="0.25">
      <c r="A3682" s="1" t="s">
        <v>8677</v>
      </c>
      <c r="B3682" s="1" t="s">
        <v>6135</v>
      </c>
      <c r="C3682" s="1">
        <v>1</v>
      </c>
      <c r="D3682" s="18" t="s">
        <v>8678</v>
      </c>
      <c r="E3682" s="19">
        <v>1.9400000000000002E-64</v>
      </c>
      <c r="F3682" s="1" t="s">
        <v>8679</v>
      </c>
    </row>
    <row r="3683" spans="1:6" x14ac:dyDescent="0.25">
      <c r="A3683" s="1" t="s">
        <v>8680</v>
      </c>
      <c r="B3683" s="1" t="s">
        <v>6135</v>
      </c>
      <c r="C3683" s="1">
        <v>1</v>
      </c>
      <c r="D3683" s="18" t="s">
        <v>8681</v>
      </c>
      <c r="E3683" s="19">
        <v>3.9900000000000001E-137</v>
      </c>
      <c r="F3683" s="1" t="s">
        <v>8682</v>
      </c>
    </row>
    <row r="3684" spans="1:6" x14ac:dyDescent="0.25">
      <c r="A3684" s="1" t="s">
        <v>8683</v>
      </c>
      <c r="B3684" s="1" t="s">
        <v>6135</v>
      </c>
      <c r="C3684" s="1">
        <v>1</v>
      </c>
      <c r="D3684" s="18" t="s">
        <v>8684</v>
      </c>
      <c r="E3684" s="19">
        <v>1.4699999999999999E-79</v>
      </c>
      <c r="F3684" s="1" t="s">
        <v>8685</v>
      </c>
    </row>
    <row r="3685" spans="1:6" x14ac:dyDescent="0.25">
      <c r="A3685" s="1" t="s">
        <v>8686</v>
      </c>
      <c r="B3685" s="1" t="s">
        <v>6135</v>
      </c>
      <c r="C3685" s="1">
        <v>1</v>
      </c>
      <c r="D3685" s="18" t="s">
        <v>8687</v>
      </c>
      <c r="E3685" s="19">
        <v>3.9199999999999998E-75</v>
      </c>
      <c r="F3685" s="1" t="s">
        <v>8688</v>
      </c>
    </row>
    <row r="3686" spans="1:6" x14ac:dyDescent="0.25">
      <c r="A3686" s="1" t="s">
        <v>8689</v>
      </c>
      <c r="B3686" s="1" t="s">
        <v>6135</v>
      </c>
      <c r="C3686" s="1">
        <v>1</v>
      </c>
      <c r="D3686" s="18" t="s">
        <v>207</v>
      </c>
      <c r="E3686" s="18" t="s">
        <v>207</v>
      </c>
      <c r="F3686" s="1" t="s">
        <v>207</v>
      </c>
    </row>
    <row r="3687" spans="1:6" x14ac:dyDescent="0.25">
      <c r="A3687" s="1" t="s">
        <v>2554</v>
      </c>
      <c r="B3687" s="1" t="s">
        <v>6135</v>
      </c>
      <c r="C3687" s="1">
        <v>1</v>
      </c>
      <c r="D3687" s="18" t="s">
        <v>2555</v>
      </c>
      <c r="E3687" s="18">
        <v>0</v>
      </c>
      <c r="F3687" s="1" t="s">
        <v>2556</v>
      </c>
    </row>
    <row r="3688" spans="1:6" x14ac:dyDescent="0.25">
      <c r="A3688" s="1" t="s">
        <v>8690</v>
      </c>
      <c r="B3688" s="1" t="s">
        <v>6135</v>
      </c>
      <c r="C3688" s="1">
        <v>1</v>
      </c>
      <c r="D3688" s="18" t="s">
        <v>8691</v>
      </c>
      <c r="E3688" s="19">
        <v>1.6300000000000001E-144</v>
      </c>
      <c r="F3688" s="1" t="s">
        <v>8692</v>
      </c>
    </row>
    <row r="3689" spans="1:6" x14ac:dyDescent="0.25">
      <c r="A3689" s="1" t="s">
        <v>8693</v>
      </c>
      <c r="B3689" s="1" t="s">
        <v>6142</v>
      </c>
      <c r="C3689" s="1">
        <v>1</v>
      </c>
      <c r="D3689" s="18" t="s">
        <v>8694</v>
      </c>
      <c r="E3689" s="19">
        <v>7.2799999999999999E-176</v>
      </c>
      <c r="F3689" s="1" t="s">
        <v>8695</v>
      </c>
    </row>
    <row r="3690" spans="1:6" x14ac:dyDescent="0.25">
      <c r="A3690" s="1" t="s">
        <v>942</v>
      </c>
      <c r="B3690" s="1" t="s">
        <v>7408</v>
      </c>
      <c r="C3690" s="1">
        <v>1</v>
      </c>
      <c r="D3690" s="18" t="s">
        <v>207</v>
      </c>
      <c r="E3690" s="18" t="s">
        <v>207</v>
      </c>
      <c r="F3690" s="1" t="s">
        <v>207</v>
      </c>
    </row>
    <row r="3691" spans="1:6" x14ac:dyDescent="0.25">
      <c r="A3691" s="1" t="s">
        <v>8696</v>
      </c>
      <c r="B3691" s="1" t="s">
        <v>6142</v>
      </c>
      <c r="C3691" s="1">
        <v>1</v>
      </c>
      <c r="D3691" s="18" t="s">
        <v>8697</v>
      </c>
      <c r="E3691" s="18">
        <v>3.0000000000000001E-3</v>
      </c>
      <c r="F3691" s="1" t="s">
        <v>8698</v>
      </c>
    </row>
    <row r="3692" spans="1:6" x14ac:dyDescent="0.25">
      <c r="A3692" s="1" t="s">
        <v>8699</v>
      </c>
      <c r="B3692" s="1" t="s">
        <v>8700</v>
      </c>
      <c r="C3692" s="1">
        <v>1</v>
      </c>
      <c r="D3692" s="18" t="s">
        <v>207</v>
      </c>
      <c r="E3692" s="18" t="s">
        <v>207</v>
      </c>
      <c r="F3692" s="1" t="s">
        <v>207</v>
      </c>
    </row>
    <row r="3693" spans="1:6" x14ac:dyDescent="0.25">
      <c r="A3693" s="1" t="s">
        <v>8701</v>
      </c>
      <c r="B3693" s="1" t="s">
        <v>6135</v>
      </c>
      <c r="C3693" s="1">
        <v>1</v>
      </c>
      <c r="D3693" s="18" t="s">
        <v>8702</v>
      </c>
      <c r="E3693" s="19">
        <v>1.14E-55</v>
      </c>
      <c r="F3693" s="1" t="s">
        <v>6925</v>
      </c>
    </row>
    <row r="3694" spans="1:6" x14ac:dyDescent="0.25">
      <c r="A3694" s="1" t="s">
        <v>8703</v>
      </c>
      <c r="B3694" s="1" t="s">
        <v>6158</v>
      </c>
      <c r="C3694" s="1">
        <v>1</v>
      </c>
      <c r="D3694" s="18" t="s">
        <v>8704</v>
      </c>
      <c r="E3694" s="19">
        <v>5.5399999999999999E-86</v>
      </c>
      <c r="F3694" s="1" t="s">
        <v>8705</v>
      </c>
    </row>
    <row r="3695" spans="1:6" x14ac:dyDescent="0.25">
      <c r="A3695" s="1" t="s">
        <v>2011</v>
      </c>
      <c r="B3695" s="1" t="s">
        <v>6135</v>
      </c>
      <c r="C3695" s="1">
        <v>1</v>
      </c>
      <c r="D3695" s="18" t="s">
        <v>2012</v>
      </c>
      <c r="E3695" s="19">
        <v>7.8899999999999997E-63</v>
      </c>
      <c r="F3695" s="1" t="s">
        <v>860</v>
      </c>
    </row>
    <row r="3696" spans="1:6" x14ac:dyDescent="0.25">
      <c r="A3696" s="1" t="s">
        <v>8706</v>
      </c>
      <c r="B3696" s="1" t="s">
        <v>6135</v>
      </c>
      <c r="C3696" s="1">
        <v>1</v>
      </c>
      <c r="D3696" s="18" t="s">
        <v>8707</v>
      </c>
      <c r="E3696" s="18">
        <v>0</v>
      </c>
      <c r="F3696" s="1" t="s">
        <v>8708</v>
      </c>
    </row>
    <row r="3697" spans="1:6" x14ac:dyDescent="0.25">
      <c r="A3697" s="1" t="s">
        <v>2892</v>
      </c>
      <c r="B3697" s="1" t="s">
        <v>6135</v>
      </c>
      <c r="C3697" s="1">
        <v>1</v>
      </c>
      <c r="D3697" s="18" t="s">
        <v>2893</v>
      </c>
      <c r="E3697" s="19">
        <v>1.79E-47</v>
      </c>
      <c r="F3697" s="1" t="s">
        <v>2894</v>
      </c>
    </row>
    <row r="3698" spans="1:6" x14ac:dyDescent="0.25">
      <c r="A3698" s="1" t="s">
        <v>1252</v>
      </c>
      <c r="B3698" s="1" t="s">
        <v>6135</v>
      </c>
      <c r="C3698" s="1">
        <v>1</v>
      </c>
      <c r="D3698" s="18" t="s">
        <v>1253</v>
      </c>
      <c r="E3698" s="18">
        <v>1.2E-2</v>
      </c>
      <c r="F3698" s="1" t="s">
        <v>1254</v>
      </c>
    </row>
    <row r="3699" spans="1:6" x14ac:dyDescent="0.25">
      <c r="A3699" s="1" t="s">
        <v>8709</v>
      </c>
      <c r="B3699" s="1" t="s">
        <v>6135</v>
      </c>
      <c r="C3699" s="1">
        <v>1</v>
      </c>
      <c r="D3699" s="18" t="s">
        <v>8710</v>
      </c>
      <c r="E3699" s="19">
        <v>2.3400000000000001E-87</v>
      </c>
      <c r="F3699" s="1" t="s">
        <v>8711</v>
      </c>
    </row>
    <row r="3700" spans="1:6" x14ac:dyDescent="0.25">
      <c r="A3700" s="1" t="s">
        <v>8712</v>
      </c>
      <c r="B3700" s="1" t="s">
        <v>6135</v>
      </c>
      <c r="C3700" s="1">
        <v>1</v>
      </c>
      <c r="D3700" s="18" t="s">
        <v>8713</v>
      </c>
      <c r="E3700" s="19">
        <v>3.1599999999999999E-19</v>
      </c>
      <c r="F3700" s="1" t="s">
        <v>8714</v>
      </c>
    </row>
    <row r="3701" spans="1:6" x14ac:dyDescent="0.25">
      <c r="A3701" s="1" t="s">
        <v>8715</v>
      </c>
      <c r="B3701" s="1" t="s">
        <v>6135</v>
      </c>
      <c r="C3701" s="1">
        <v>1</v>
      </c>
      <c r="D3701" s="18" t="s">
        <v>8716</v>
      </c>
      <c r="E3701" s="19">
        <v>3.3300000000000002E-101</v>
      </c>
      <c r="F3701" s="1" t="s">
        <v>8717</v>
      </c>
    </row>
    <row r="3702" spans="1:6" x14ac:dyDescent="0.25">
      <c r="A3702" s="1" t="s">
        <v>2707</v>
      </c>
      <c r="B3702" s="1" t="s">
        <v>6135</v>
      </c>
      <c r="C3702" s="1">
        <v>1</v>
      </c>
      <c r="D3702" s="18" t="s">
        <v>2708</v>
      </c>
      <c r="E3702" s="19">
        <v>3.8399999999999998E-141</v>
      </c>
      <c r="F3702" s="1" t="s">
        <v>2709</v>
      </c>
    </row>
    <row r="3703" spans="1:6" x14ac:dyDescent="0.25">
      <c r="A3703" s="1" t="s">
        <v>8718</v>
      </c>
      <c r="B3703" s="1" t="s">
        <v>6158</v>
      </c>
      <c r="C3703" s="1">
        <v>1</v>
      </c>
      <c r="D3703" s="18" t="s">
        <v>8719</v>
      </c>
      <c r="E3703" s="19">
        <v>3.4599999999999998E-27</v>
      </c>
      <c r="F3703" s="1" t="s">
        <v>8720</v>
      </c>
    </row>
    <row r="3704" spans="1:6" x14ac:dyDescent="0.25">
      <c r="A3704" s="1" t="s">
        <v>879</v>
      </c>
      <c r="B3704" s="1" t="s">
        <v>6212</v>
      </c>
      <c r="C3704" s="1">
        <v>1</v>
      </c>
      <c r="D3704" s="18" t="s">
        <v>207</v>
      </c>
      <c r="E3704" s="18" t="s">
        <v>207</v>
      </c>
      <c r="F3704" s="1" t="s">
        <v>207</v>
      </c>
    </row>
    <row r="3705" spans="1:6" x14ac:dyDescent="0.25">
      <c r="A3705" s="1" t="s">
        <v>8721</v>
      </c>
      <c r="B3705" s="1" t="s">
        <v>6265</v>
      </c>
      <c r="C3705" s="1">
        <v>1</v>
      </c>
      <c r="D3705" s="18" t="s">
        <v>8722</v>
      </c>
      <c r="E3705" s="19">
        <v>4.49E-9</v>
      </c>
      <c r="F3705" s="1" t="s">
        <v>5026</v>
      </c>
    </row>
    <row r="3706" spans="1:6" x14ac:dyDescent="0.25">
      <c r="A3706" s="1" t="s">
        <v>8723</v>
      </c>
      <c r="B3706" s="1" t="s">
        <v>6135</v>
      </c>
      <c r="C3706" s="1">
        <v>1</v>
      </c>
      <c r="D3706" s="18" t="s">
        <v>8724</v>
      </c>
      <c r="E3706" s="18">
        <v>0.62</v>
      </c>
      <c r="F3706" s="1" t="s">
        <v>8725</v>
      </c>
    </row>
    <row r="3707" spans="1:6" x14ac:dyDescent="0.25">
      <c r="A3707" s="1" t="s">
        <v>8726</v>
      </c>
      <c r="B3707" s="1" t="s">
        <v>6135</v>
      </c>
      <c r="C3707" s="1">
        <v>1</v>
      </c>
      <c r="D3707" s="18" t="s">
        <v>8727</v>
      </c>
      <c r="E3707" s="18">
        <v>3.1</v>
      </c>
      <c r="F3707" s="1" t="s">
        <v>8728</v>
      </c>
    </row>
    <row r="3708" spans="1:6" x14ac:dyDescent="0.25">
      <c r="A3708" s="1" t="s">
        <v>2110</v>
      </c>
      <c r="B3708" s="1" t="s">
        <v>6135</v>
      </c>
      <c r="C3708" s="1">
        <v>1</v>
      </c>
      <c r="D3708" s="18" t="s">
        <v>2111</v>
      </c>
      <c r="E3708" s="19">
        <v>6.9400000000000001E-58</v>
      </c>
      <c r="F3708" s="1" t="s">
        <v>2112</v>
      </c>
    </row>
    <row r="3709" spans="1:6" x14ac:dyDescent="0.25">
      <c r="A3709" s="1" t="s">
        <v>8729</v>
      </c>
      <c r="B3709" s="1" t="s">
        <v>6135</v>
      </c>
      <c r="C3709" s="1">
        <v>1</v>
      </c>
      <c r="D3709" s="18" t="s">
        <v>8730</v>
      </c>
      <c r="E3709" s="18">
        <v>0</v>
      </c>
      <c r="F3709" s="1" t="s">
        <v>8731</v>
      </c>
    </row>
    <row r="3710" spans="1:6" x14ac:dyDescent="0.25">
      <c r="A3710" s="1" t="s">
        <v>8732</v>
      </c>
      <c r="B3710" s="1" t="s">
        <v>6265</v>
      </c>
      <c r="C3710" s="1">
        <v>1</v>
      </c>
      <c r="D3710" s="18" t="s">
        <v>8733</v>
      </c>
      <c r="E3710" s="19">
        <v>1.6400000000000001E-7</v>
      </c>
      <c r="F3710" s="1" t="s">
        <v>8734</v>
      </c>
    </row>
    <row r="3711" spans="1:6" x14ac:dyDescent="0.25">
      <c r="A3711" s="1" t="s">
        <v>8735</v>
      </c>
      <c r="B3711" s="1" t="s">
        <v>6135</v>
      </c>
      <c r="C3711" s="1">
        <v>1</v>
      </c>
      <c r="D3711" s="18" t="s">
        <v>8736</v>
      </c>
      <c r="E3711" s="19">
        <v>2.9600000000000002E-106</v>
      </c>
      <c r="F3711" s="1" t="s">
        <v>8737</v>
      </c>
    </row>
    <row r="3712" spans="1:6" x14ac:dyDescent="0.25">
      <c r="A3712" s="1" t="s">
        <v>8738</v>
      </c>
      <c r="B3712" s="1" t="s">
        <v>6135</v>
      </c>
      <c r="C3712" s="1">
        <v>1</v>
      </c>
      <c r="D3712" s="18" t="s">
        <v>8739</v>
      </c>
      <c r="E3712" s="18">
        <v>0</v>
      </c>
      <c r="F3712" s="1" t="s">
        <v>6315</v>
      </c>
    </row>
    <row r="3713" spans="1:6" x14ac:dyDescent="0.25">
      <c r="A3713" s="1" t="s">
        <v>8740</v>
      </c>
      <c r="B3713" s="1" t="s">
        <v>6135</v>
      </c>
      <c r="C3713" s="1">
        <v>1</v>
      </c>
      <c r="D3713" s="18" t="s">
        <v>8741</v>
      </c>
      <c r="E3713" s="19">
        <v>2.6699999999999999E-126</v>
      </c>
      <c r="F3713" s="1" t="s">
        <v>8742</v>
      </c>
    </row>
    <row r="3714" spans="1:6" x14ac:dyDescent="0.25">
      <c r="A3714" s="1" t="s">
        <v>8743</v>
      </c>
      <c r="B3714" s="1" t="s">
        <v>6135</v>
      </c>
      <c r="C3714" s="1">
        <v>1</v>
      </c>
      <c r="D3714" s="18" t="s">
        <v>8744</v>
      </c>
      <c r="E3714" s="19">
        <v>3.3800000000000001E-56</v>
      </c>
      <c r="F3714" s="1" t="s">
        <v>8745</v>
      </c>
    </row>
    <row r="3715" spans="1:6" x14ac:dyDescent="0.25">
      <c r="A3715" s="1" t="s">
        <v>8746</v>
      </c>
      <c r="B3715" s="1" t="s">
        <v>6135</v>
      </c>
      <c r="C3715" s="1">
        <v>1</v>
      </c>
      <c r="D3715" s="18" t="s">
        <v>8747</v>
      </c>
      <c r="E3715" s="19">
        <v>3.2100000000000001E-113</v>
      </c>
      <c r="F3715" s="1" t="s">
        <v>8748</v>
      </c>
    </row>
    <row r="3716" spans="1:6" x14ac:dyDescent="0.25">
      <c r="A3716" s="1" t="s">
        <v>8749</v>
      </c>
      <c r="B3716" s="1" t="s">
        <v>6270</v>
      </c>
      <c r="C3716" s="1">
        <v>1</v>
      </c>
      <c r="D3716" s="18" t="s">
        <v>8750</v>
      </c>
      <c r="E3716" s="19">
        <v>5.49E-137</v>
      </c>
      <c r="F3716" s="1" t="s">
        <v>8751</v>
      </c>
    </row>
    <row r="3717" spans="1:6" x14ac:dyDescent="0.25">
      <c r="A3717" s="1" t="s">
        <v>8752</v>
      </c>
      <c r="B3717" s="1" t="s">
        <v>6135</v>
      </c>
      <c r="C3717" s="1">
        <v>1</v>
      </c>
      <c r="D3717" s="18" t="s">
        <v>8753</v>
      </c>
      <c r="E3717" s="19">
        <v>4.23E-91</v>
      </c>
      <c r="F3717" s="1" t="s">
        <v>8754</v>
      </c>
    </row>
    <row r="3718" spans="1:6" x14ac:dyDescent="0.25">
      <c r="A3718" s="1" t="s">
        <v>8755</v>
      </c>
      <c r="B3718" s="1" t="s">
        <v>6135</v>
      </c>
      <c r="C3718" s="1">
        <v>1</v>
      </c>
      <c r="D3718" s="18" t="s">
        <v>207</v>
      </c>
      <c r="E3718" s="18" t="s">
        <v>207</v>
      </c>
      <c r="F3718" s="1" t="s">
        <v>207</v>
      </c>
    </row>
    <row r="3719" spans="1:6" x14ac:dyDescent="0.25">
      <c r="A3719" s="1" t="s">
        <v>8756</v>
      </c>
      <c r="B3719" s="1" t="s">
        <v>6135</v>
      </c>
      <c r="C3719" s="1">
        <v>1</v>
      </c>
      <c r="D3719" s="18" t="s">
        <v>207</v>
      </c>
      <c r="E3719" s="18" t="s">
        <v>207</v>
      </c>
      <c r="F3719" s="1" t="s">
        <v>207</v>
      </c>
    </row>
    <row r="3720" spans="1:6" x14ac:dyDescent="0.25">
      <c r="A3720" s="1" t="s">
        <v>8757</v>
      </c>
      <c r="B3720" s="1" t="s">
        <v>6135</v>
      </c>
      <c r="C3720" s="1">
        <v>1</v>
      </c>
      <c r="D3720" s="18" t="s">
        <v>8758</v>
      </c>
      <c r="E3720" s="19">
        <v>6.8299999999999999E-55</v>
      </c>
      <c r="F3720" s="1" t="s">
        <v>8759</v>
      </c>
    </row>
    <row r="3721" spans="1:6" x14ac:dyDescent="0.25">
      <c r="A3721" s="1" t="s">
        <v>579</v>
      </c>
      <c r="B3721" s="1" t="s">
        <v>6212</v>
      </c>
      <c r="C3721" s="1">
        <v>1</v>
      </c>
      <c r="D3721" s="18" t="s">
        <v>207</v>
      </c>
      <c r="E3721" s="18" t="s">
        <v>207</v>
      </c>
      <c r="F3721" s="1" t="s">
        <v>207</v>
      </c>
    </row>
    <row r="3722" spans="1:6" x14ac:dyDescent="0.25">
      <c r="A3722" s="1" t="s">
        <v>8760</v>
      </c>
      <c r="B3722" s="1" t="s">
        <v>6142</v>
      </c>
      <c r="C3722" s="1">
        <v>1</v>
      </c>
      <c r="D3722" s="18" t="s">
        <v>8761</v>
      </c>
      <c r="E3722" s="19">
        <v>2.8700000000000002E-47</v>
      </c>
      <c r="F3722" s="1" t="s">
        <v>8762</v>
      </c>
    </row>
    <row r="3723" spans="1:6" x14ac:dyDescent="0.25">
      <c r="A3723" s="1" t="s">
        <v>8763</v>
      </c>
      <c r="B3723" s="1" t="s">
        <v>6135</v>
      </c>
      <c r="C3723" s="1">
        <v>1</v>
      </c>
      <c r="D3723" s="18" t="s">
        <v>207</v>
      </c>
      <c r="E3723" s="18" t="s">
        <v>207</v>
      </c>
      <c r="F3723" s="1" t="s">
        <v>207</v>
      </c>
    </row>
    <row r="3724" spans="1:6" x14ac:dyDescent="0.25">
      <c r="A3724" s="1" t="s">
        <v>8764</v>
      </c>
      <c r="B3724" s="1" t="s">
        <v>6135</v>
      </c>
      <c r="C3724" s="1">
        <v>1</v>
      </c>
      <c r="D3724" s="18" t="s">
        <v>8765</v>
      </c>
      <c r="E3724" s="18">
        <v>0</v>
      </c>
      <c r="F3724" s="1" t="s">
        <v>8766</v>
      </c>
    </row>
    <row r="3725" spans="1:6" x14ac:dyDescent="0.25">
      <c r="A3725" s="1" t="s">
        <v>8767</v>
      </c>
      <c r="B3725" s="1" t="s">
        <v>6135</v>
      </c>
      <c r="C3725" s="1">
        <v>1</v>
      </c>
      <c r="D3725" s="18" t="s">
        <v>8768</v>
      </c>
      <c r="E3725" s="19">
        <v>9.5600000000000007E-105</v>
      </c>
      <c r="F3725" s="1" t="s">
        <v>8769</v>
      </c>
    </row>
    <row r="3726" spans="1:6" x14ac:dyDescent="0.25">
      <c r="A3726" s="1" t="s">
        <v>1818</v>
      </c>
      <c r="B3726" s="1" t="s">
        <v>6135</v>
      </c>
      <c r="C3726" s="1">
        <v>1</v>
      </c>
      <c r="D3726" s="18" t="s">
        <v>1819</v>
      </c>
      <c r="E3726" s="19">
        <v>1.5800000000000001E-5</v>
      </c>
      <c r="F3726" s="1" t="s">
        <v>1820</v>
      </c>
    </row>
    <row r="3727" spans="1:6" x14ac:dyDescent="0.25">
      <c r="A3727" s="1" t="s">
        <v>8770</v>
      </c>
      <c r="B3727" s="1" t="s">
        <v>6135</v>
      </c>
      <c r="C3727" s="1">
        <v>1</v>
      </c>
      <c r="D3727" s="18" t="s">
        <v>207</v>
      </c>
      <c r="E3727" s="18" t="s">
        <v>207</v>
      </c>
      <c r="F3727" s="1" t="s">
        <v>207</v>
      </c>
    </row>
    <row r="3728" spans="1:6" x14ac:dyDescent="0.25">
      <c r="A3728" s="1" t="s">
        <v>8771</v>
      </c>
      <c r="B3728" s="1" t="s">
        <v>6135</v>
      </c>
      <c r="C3728" s="1">
        <v>1</v>
      </c>
      <c r="D3728" s="18" t="s">
        <v>8772</v>
      </c>
      <c r="E3728" s="19">
        <v>9.7400000000000007E-53</v>
      </c>
      <c r="F3728" s="1" t="s">
        <v>8773</v>
      </c>
    </row>
    <row r="3729" spans="1:6" x14ac:dyDescent="0.25">
      <c r="A3729" s="1" t="s">
        <v>8774</v>
      </c>
      <c r="B3729" s="1" t="s">
        <v>6135</v>
      </c>
      <c r="C3729" s="1">
        <v>1</v>
      </c>
      <c r="D3729" s="18" t="s">
        <v>8775</v>
      </c>
      <c r="E3729" s="19">
        <v>1.1699999999999999E-17</v>
      </c>
      <c r="F3729" s="1" t="s">
        <v>8776</v>
      </c>
    </row>
    <row r="3730" spans="1:6" x14ac:dyDescent="0.25">
      <c r="A3730" s="1" t="s">
        <v>1060</v>
      </c>
      <c r="B3730" s="1" t="s">
        <v>6284</v>
      </c>
      <c r="C3730" s="1">
        <v>1</v>
      </c>
      <c r="D3730" s="18" t="s">
        <v>1062</v>
      </c>
      <c r="E3730" s="18">
        <v>0.15</v>
      </c>
      <c r="F3730" s="1" t="s">
        <v>1063</v>
      </c>
    </row>
    <row r="3731" spans="1:6" x14ac:dyDescent="0.25">
      <c r="A3731" s="1" t="s">
        <v>8777</v>
      </c>
      <c r="B3731" s="1" t="s">
        <v>6135</v>
      </c>
      <c r="C3731" s="1">
        <v>1</v>
      </c>
      <c r="D3731" s="18" t="s">
        <v>8778</v>
      </c>
      <c r="E3731" s="19">
        <v>5.5600000000000002E-130</v>
      </c>
      <c r="F3731" s="1" t="s">
        <v>8779</v>
      </c>
    </row>
    <row r="3732" spans="1:6" x14ac:dyDescent="0.25">
      <c r="A3732" s="1" t="s">
        <v>558</v>
      </c>
      <c r="B3732" s="1" t="s">
        <v>6212</v>
      </c>
      <c r="C3732" s="1">
        <v>1</v>
      </c>
      <c r="D3732" s="18" t="s">
        <v>207</v>
      </c>
      <c r="E3732" s="18" t="s">
        <v>207</v>
      </c>
      <c r="F3732" s="1" t="s">
        <v>207</v>
      </c>
    </row>
    <row r="3733" spans="1:6" x14ac:dyDescent="0.25">
      <c r="A3733" s="1" t="s">
        <v>1316</v>
      </c>
      <c r="B3733" s="1" t="s">
        <v>6135</v>
      </c>
      <c r="C3733" s="1">
        <v>1</v>
      </c>
      <c r="D3733" s="18" t="s">
        <v>207</v>
      </c>
      <c r="E3733" s="18" t="s">
        <v>207</v>
      </c>
      <c r="F3733" s="1" t="s">
        <v>207</v>
      </c>
    </row>
    <row r="3734" spans="1:6" x14ac:dyDescent="0.25">
      <c r="A3734" s="1" t="s">
        <v>8780</v>
      </c>
      <c r="B3734" s="1" t="s">
        <v>6135</v>
      </c>
      <c r="C3734" s="1">
        <v>1</v>
      </c>
      <c r="D3734" s="18" t="s">
        <v>8781</v>
      </c>
      <c r="E3734" s="18">
        <v>0</v>
      </c>
      <c r="F3734" s="1" t="s">
        <v>8782</v>
      </c>
    </row>
    <row r="3735" spans="1:6" x14ac:dyDescent="0.25">
      <c r="A3735" s="1" t="s">
        <v>8783</v>
      </c>
      <c r="B3735" s="1" t="s">
        <v>6135</v>
      </c>
      <c r="C3735" s="1">
        <v>1</v>
      </c>
      <c r="D3735" s="18" t="s">
        <v>8784</v>
      </c>
      <c r="E3735" s="19">
        <v>3.4900000000000002E-53</v>
      </c>
      <c r="F3735" s="1" t="s">
        <v>8785</v>
      </c>
    </row>
    <row r="3736" spans="1:6" x14ac:dyDescent="0.25">
      <c r="A3736" s="1" t="s">
        <v>8786</v>
      </c>
      <c r="B3736" s="1" t="s">
        <v>6135</v>
      </c>
      <c r="C3736" s="1">
        <v>1</v>
      </c>
      <c r="D3736" s="18" t="s">
        <v>8787</v>
      </c>
      <c r="E3736" s="19">
        <v>6.7900000000000002E-37</v>
      </c>
      <c r="F3736" s="1" t="s">
        <v>8788</v>
      </c>
    </row>
    <row r="3737" spans="1:6" x14ac:dyDescent="0.25">
      <c r="A3737" s="1" t="s">
        <v>8789</v>
      </c>
      <c r="B3737" s="1" t="s">
        <v>6270</v>
      </c>
      <c r="C3737" s="1">
        <v>1</v>
      </c>
      <c r="D3737" s="18" t="s">
        <v>8790</v>
      </c>
      <c r="E3737" s="18">
        <v>0.2</v>
      </c>
      <c r="F3737" s="1" t="s">
        <v>8791</v>
      </c>
    </row>
    <row r="3738" spans="1:6" x14ac:dyDescent="0.25">
      <c r="A3738" s="1" t="s">
        <v>8792</v>
      </c>
      <c r="B3738" s="1" t="s">
        <v>6531</v>
      </c>
      <c r="C3738" s="1">
        <v>1</v>
      </c>
      <c r="D3738" s="18" t="s">
        <v>8793</v>
      </c>
      <c r="E3738" s="19">
        <v>5.1999999999999997E-45</v>
      </c>
      <c r="F3738" s="1" t="s">
        <v>8794</v>
      </c>
    </row>
    <row r="3739" spans="1:6" x14ac:dyDescent="0.25">
      <c r="A3739" s="1" t="s">
        <v>8795</v>
      </c>
      <c r="B3739" s="1" t="s">
        <v>6142</v>
      </c>
      <c r="C3739" s="1">
        <v>1</v>
      </c>
      <c r="D3739" s="18" t="s">
        <v>8796</v>
      </c>
      <c r="E3739" s="19">
        <v>9.9999999999999999E-117</v>
      </c>
      <c r="F3739" s="1" t="s">
        <v>8797</v>
      </c>
    </row>
    <row r="3740" spans="1:6" x14ac:dyDescent="0.25">
      <c r="A3740" s="1" t="s">
        <v>8798</v>
      </c>
      <c r="B3740" s="1" t="s">
        <v>6135</v>
      </c>
      <c r="C3740" s="1">
        <v>1</v>
      </c>
      <c r="D3740" s="18" t="s">
        <v>8799</v>
      </c>
      <c r="E3740" s="19">
        <v>1.02E-18</v>
      </c>
      <c r="F3740" s="1" t="s">
        <v>8800</v>
      </c>
    </row>
    <row r="3741" spans="1:6" x14ac:dyDescent="0.25">
      <c r="A3741" s="1" t="s">
        <v>8801</v>
      </c>
      <c r="B3741" s="1" t="s">
        <v>6158</v>
      </c>
      <c r="C3741" s="1">
        <v>1</v>
      </c>
      <c r="D3741" s="18" t="s">
        <v>8802</v>
      </c>
      <c r="E3741" s="19">
        <v>9.5100000000000003E-74</v>
      </c>
      <c r="F3741" s="1" t="s">
        <v>8803</v>
      </c>
    </row>
    <row r="3742" spans="1:6" x14ac:dyDescent="0.25">
      <c r="A3742" s="1" t="s">
        <v>8804</v>
      </c>
      <c r="B3742" s="1" t="s">
        <v>6135</v>
      </c>
      <c r="C3742" s="1">
        <v>1</v>
      </c>
      <c r="D3742" s="18" t="s">
        <v>8805</v>
      </c>
      <c r="E3742" s="19">
        <v>2.1499999999999999E-142</v>
      </c>
      <c r="F3742" s="1" t="s">
        <v>8806</v>
      </c>
    </row>
    <row r="3743" spans="1:6" x14ac:dyDescent="0.25">
      <c r="A3743" s="1" t="s">
        <v>8807</v>
      </c>
      <c r="B3743" s="1" t="s">
        <v>6135</v>
      </c>
      <c r="C3743" s="1">
        <v>1</v>
      </c>
      <c r="D3743" s="18" t="s">
        <v>8808</v>
      </c>
      <c r="E3743" s="18">
        <v>7.3</v>
      </c>
      <c r="F3743" s="1" t="s">
        <v>8809</v>
      </c>
    </row>
    <row r="3744" spans="1:6" x14ac:dyDescent="0.25">
      <c r="A3744" s="1" t="s">
        <v>8810</v>
      </c>
      <c r="B3744" s="1" t="s">
        <v>6265</v>
      </c>
      <c r="C3744" s="1">
        <v>1</v>
      </c>
      <c r="D3744" s="18" t="s">
        <v>8811</v>
      </c>
      <c r="E3744" s="19">
        <v>8.0100000000000004E-7</v>
      </c>
      <c r="F3744" s="1" t="s">
        <v>8812</v>
      </c>
    </row>
    <row r="3745" spans="1:6" x14ac:dyDescent="0.25">
      <c r="A3745" s="1" t="s">
        <v>8813</v>
      </c>
      <c r="B3745" s="1" t="s">
        <v>6418</v>
      </c>
      <c r="C3745" s="1">
        <v>1</v>
      </c>
      <c r="D3745" s="18" t="s">
        <v>4754</v>
      </c>
      <c r="E3745" s="19">
        <v>2.1499999999999999E-120</v>
      </c>
      <c r="F3745" s="1" t="s">
        <v>4755</v>
      </c>
    </row>
    <row r="3746" spans="1:6" x14ac:dyDescent="0.25">
      <c r="A3746" s="1" t="s">
        <v>8814</v>
      </c>
      <c r="B3746" s="1" t="s">
        <v>6135</v>
      </c>
      <c r="C3746" s="1">
        <v>1</v>
      </c>
      <c r="D3746" s="18" t="s">
        <v>8815</v>
      </c>
      <c r="E3746" s="19">
        <v>5.9100000000000002E-142</v>
      </c>
      <c r="F3746" s="1" t="s">
        <v>8816</v>
      </c>
    </row>
    <row r="3747" spans="1:6" x14ac:dyDescent="0.25">
      <c r="A3747" s="1" t="s">
        <v>2710</v>
      </c>
      <c r="B3747" s="1" t="s">
        <v>6135</v>
      </c>
      <c r="C3747" s="1">
        <v>1</v>
      </c>
      <c r="D3747" s="18" t="s">
        <v>2711</v>
      </c>
      <c r="E3747" s="19">
        <v>8.8000000000000003E-133</v>
      </c>
      <c r="F3747" s="1" t="s">
        <v>2712</v>
      </c>
    </row>
    <row r="3748" spans="1:6" x14ac:dyDescent="0.25">
      <c r="A3748" s="1" t="s">
        <v>8817</v>
      </c>
      <c r="B3748" s="1" t="s">
        <v>6135</v>
      </c>
      <c r="C3748" s="1">
        <v>1</v>
      </c>
      <c r="D3748" s="18" t="s">
        <v>8818</v>
      </c>
      <c r="E3748" s="18">
        <v>0</v>
      </c>
      <c r="F3748" s="1" t="s">
        <v>8819</v>
      </c>
    </row>
    <row r="3749" spans="1:6" x14ac:dyDescent="0.25">
      <c r="A3749" s="1" t="s">
        <v>8820</v>
      </c>
      <c r="B3749" s="1" t="s">
        <v>6135</v>
      </c>
      <c r="C3749" s="1">
        <v>1</v>
      </c>
      <c r="D3749" s="18" t="s">
        <v>8821</v>
      </c>
      <c r="E3749" s="18">
        <v>7.4999999999999997E-2</v>
      </c>
      <c r="F3749" s="1" t="s">
        <v>4284</v>
      </c>
    </row>
    <row r="3750" spans="1:6" x14ac:dyDescent="0.25">
      <c r="A3750" s="1" t="s">
        <v>8822</v>
      </c>
      <c r="B3750" s="1" t="s">
        <v>8823</v>
      </c>
      <c r="C3750" s="1">
        <v>1</v>
      </c>
      <c r="D3750" s="18" t="s">
        <v>8824</v>
      </c>
      <c r="E3750" s="19">
        <v>1.2E-22</v>
      </c>
      <c r="F3750" s="1" t="s">
        <v>8825</v>
      </c>
    </row>
    <row r="3751" spans="1:6" x14ac:dyDescent="0.25">
      <c r="A3751" s="1" t="s">
        <v>8826</v>
      </c>
      <c r="B3751" s="1" t="s">
        <v>6135</v>
      </c>
      <c r="C3751" s="1">
        <v>1</v>
      </c>
      <c r="D3751" s="18" t="s">
        <v>8827</v>
      </c>
      <c r="E3751" s="18">
        <v>0</v>
      </c>
      <c r="F3751" s="1" t="s">
        <v>8828</v>
      </c>
    </row>
    <row r="3752" spans="1:6" x14ac:dyDescent="0.25">
      <c r="A3752" s="1" t="s">
        <v>8829</v>
      </c>
      <c r="B3752" s="1" t="s">
        <v>6135</v>
      </c>
      <c r="C3752" s="1">
        <v>1</v>
      </c>
      <c r="D3752" s="18" t="s">
        <v>207</v>
      </c>
      <c r="E3752" s="18" t="s">
        <v>207</v>
      </c>
      <c r="F3752" s="1" t="s">
        <v>207</v>
      </c>
    </row>
    <row r="3753" spans="1:6" x14ac:dyDescent="0.25">
      <c r="A3753" s="1" t="s">
        <v>8830</v>
      </c>
      <c r="B3753" s="1" t="s">
        <v>6135</v>
      </c>
      <c r="C3753" s="1">
        <v>1</v>
      </c>
      <c r="D3753" s="18" t="s">
        <v>8831</v>
      </c>
      <c r="E3753" s="19">
        <v>9.25E-41</v>
      </c>
      <c r="F3753" s="1" t="s">
        <v>8832</v>
      </c>
    </row>
    <row r="3754" spans="1:6" x14ac:dyDescent="0.25">
      <c r="A3754" s="1" t="s">
        <v>8833</v>
      </c>
      <c r="B3754" s="1" t="s">
        <v>6135</v>
      </c>
      <c r="C3754" s="1">
        <v>1</v>
      </c>
      <c r="D3754" s="18" t="s">
        <v>6467</v>
      </c>
      <c r="E3754" s="19">
        <v>5.2699999999999998E-13</v>
      </c>
      <c r="F3754" s="1" t="s">
        <v>6468</v>
      </c>
    </row>
    <row r="3755" spans="1:6" x14ac:dyDescent="0.25">
      <c r="A3755" s="1" t="s">
        <v>8834</v>
      </c>
      <c r="B3755" s="1" t="s">
        <v>6135</v>
      </c>
      <c r="C3755" s="1">
        <v>1</v>
      </c>
      <c r="D3755" s="18" t="s">
        <v>8835</v>
      </c>
      <c r="E3755" s="18">
        <v>0</v>
      </c>
      <c r="F3755" s="1" t="s">
        <v>8836</v>
      </c>
    </row>
    <row r="3756" spans="1:6" x14ac:dyDescent="0.25">
      <c r="A3756" s="1" t="s">
        <v>8837</v>
      </c>
      <c r="B3756" s="1" t="s">
        <v>6135</v>
      </c>
      <c r="C3756" s="1">
        <v>1</v>
      </c>
      <c r="D3756" s="18" t="s">
        <v>8838</v>
      </c>
      <c r="E3756" s="18">
        <v>0</v>
      </c>
      <c r="F3756" s="1" t="s">
        <v>8839</v>
      </c>
    </row>
    <row r="3757" spans="1:6" x14ac:dyDescent="0.25">
      <c r="A3757" s="1" t="s">
        <v>8840</v>
      </c>
      <c r="B3757" s="1" t="s">
        <v>6142</v>
      </c>
      <c r="C3757" s="1">
        <v>1</v>
      </c>
      <c r="D3757" s="18" t="s">
        <v>8841</v>
      </c>
      <c r="E3757" s="19">
        <v>1.44E-20</v>
      </c>
      <c r="F3757" s="1" t="s">
        <v>8842</v>
      </c>
    </row>
    <row r="3758" spans="1:6" x14ac:dyDescent="0.25">
      <c r="A3758" s="1" t="s">
        <v>8843</v>
      </c>
      <c r="B3758" s="1" t="s">
        <v>6135</v>
      </c>
      <c r="C3758" s="1">
        <v>1</v>
      </c>
      <c r="D3758" s="18" t="s">
        <v>8844</v>
      </c>
      <c r="E3758" s="18">
        <v>4.5999999999999999E-2</v>
      </c>
      <c r="F3758" s="1" t="s">
        <v>8845</v>
      </c>
    </row>
    <row r="3759" spans="1:6" x14ac:dyDescent="0.25">
      <c r="A3759" s="1" t="s">
        <v>8846</v>
      </c>
      <c r="B3759" s="1" t="s">
        <v>6135</v>
      </c>
      <c r="C3759" s="1">
        <v>1</v>
      </c>
      <c r="D3759" s="18" t="s">
        <v>8847</v>
      </c>
      <c r="E3759" s="19">
        <v>6.5500000000000006E-5</v>
      </c>
      <c r="F3759" s="1" t="s">
        <v>8848</v>
      </c>
    </row>
    <row r="3760" spans="1:6" x14ac:dyDescent="0.25">
      <c r="A3760" s="1" t="s">
        <v>8849</v>
      </c>
      <c r="B3760" s="1" t="s">
        <v>6135</v>
      </c>
      <c r="C3760" s="1">
        <v>1</v>
      </c>
      <c r="D3760" s="18" t="s">
        <v>8850</v>
      </c>
      <c r="E3760" s="19">
        <v>3.5199999999999999E-35</v>
      </c>
      <c r="F3760" s="1" t="s">
        <v>8851</v>
      </c>
    </row>
    <row r="3761" spans="1:6" x14ac:dyDescent="0.25">
      <c r="A3761" s="1" t="s">
        <v>8852</v>
      </c>
      <c r="B3761" s="1" t="s">
        <v>6135</v>
      </c>
      <c r="C3761" s="1">
        <v>1</v>
      </c>
      <c r="D3761" s="18" t="s">
        <v>8853</v>
      </c>
      <c r="E3761" s="19">
        <v>2.3100000000000001E-26</v>
      </c>
      <c r="F3761" s="1" t="s">
        <v>8854</v>
      </c>
    </row>
    <row r="3762" spans="1:6" x14ac:dyDescent="0.25">
      <c r="A3762" s="1" t="s">
        <v>8855</v>
      </c>
      <c r="B3762" s="1" t="s">
        <v>6531</v>
      </c>
      <c r="C3762" s="1">
        <v>1</v>
      </c>
      <c r="D3762" s="18" t="s">
        <v>8856</v>
      </c>
      <c r="E3762" s="19">
        <v>5.1300000000000003E-9</v>
      </c>
      <c r="F3762" s="1" t="s">
        <v>8857</v>
      </c>
    </row>
    <row r="3763" spans="1:6" x14ac:dyDescent="0.25">
      <c r="A3763" s="1" t="s">
        <v>428</v>
      </c>
      <c r="B3763" s="1" t="s">
        <v>6142</v>
      </c>
      <c r="C3763" s="1">
        <v>1</v>
      </c>
      <c r="D3763" s="18" t="s">
        <v>429</v>
      </c>
      <c r="E3763" s="19">
        <v>3.4200000000000002E-22</v>
      </c>
      <c r="F3763" s="1" t="s">
        <v>430</v>
      </c>
    </row>
    <row r="3764" spans="1:6" x14ac:dyDescent="0.25">
      <c r="A3764" s="1" t="s">
        <v>8858</v>
      </c>
      <c r="B3764" s="1" t="s">
        <v>6135</v>
      </c>
      <c r="C3764" s="1">
        <v>1</v>
      </c>
      <c r="D3764" s="18" t="s">
        <v>8859</v>
      </c>
      <c r="E3764" s="19">
        <v>5.3499999999999996E-29</v>
      </c>
      <c r="F3764" s="1" t="s">
        <v>8860</v>
      </c>
    </row>
    <row r="3765" spans="1:6" x14ac:dyDescent="0.25">
      <c r="A3765" s="1" t="s">
        <v>8861</v>
      </c>
      <c r="B3765" s="1" t="s">
        <v>6135</v>
      </c>
      <c r="C3765" s="1">
        <v>1</v>
      </c>
      <c r="D3765" s="18" t="s">
        <v>8862</v>
      </c>
      <c r="E3765" s="19">
        <v>4.4700000000000001E-13</v>
      </c>
      <c r="F3765" s="1" t="s">
        <v>8863</v>
      </c>
    </row>
    <row r="3766" spans="1:6" x14ac:dyDescent="0.25">
      <c r="A3766" s="1" t="s">
        <v>8864</v>
      </c>
      <c r="B3766" s="1" t="s">
        <v>6265</v>
      </c>
      <c r="C3766" s="1">
        <v>1</v>
      </c>
      <c r="D3766" s="18" t="s">
        <v>207</v>
      </c>
      <c r="E3766" s="18" t="s">
        <v>207</v>
      </c>
      <c r="F3766" s="1" t="s">
        <v>207</v>
      </c>
    </row>
    <row r="3767" spans="1:6" x14ac:dyDescent="0.25">
      <c r="A3767" s="1" t="s">
        <v>8865</v>
      </c>
      <c r="B3767" s="1" t="s">
        <v>6158</v>
      </c>
      <c r="C3767" s="1">
        <v>1</v>
      </c>
      <c r="D3767" s="18" t="s">
        <v>8866</v>
      </c>
      <c r="E3767" s="19">
        <v>1.6500000000000001E-67</v>
      </c>
      <c r="F3767" s="1" t="s">
        <v>8867</v>
      </c>
    </row>
    <row r="3768" spans="1:6" x14ac:dyDescent="0.25">
      <c r="A3768" s="1" t="s">
        <v>8868</v>
      </c>
      <c r="B3768" s="1" t="s">
        <v>6135</v>
      </c>
      <c r="C3768" s="1">
        <v>1</v>
      </c>
      <c r="D3768" s="18" t="s">
        <v>8869</v>
      </c>
      <c r="E3768" s="19">
        <v>4.1200000000000002E-82</v>
      </c>
      <c r="F3768" s="1" t="s">
        <v>6802</v>
      </c>
    </row>
    <row r="3769" spans="1:6" x14ac:dyDescent="0.25">
      <c r="A3769" s="1" t="s">
        <v>1096</v>
      </c>
      <c r="B3769" s="1" t="s">
        <v>6135</v>
      </c>
      <c r="C3769" s="1">
        <v>1</v>
      </c>
      <c r="D3769" s="18" t="s">
        <v>1098</v>
      </c>
      <c r="E3769" s="18">
        <v>1.2999999999999999E-2</v>
      </c>
      <c r="F3769" s="1" t="s">
        <v>1099</v>
      </c>
    </row>
    <row r="3770" spans="1:6" x14ac:dyDescent="0.25">
      <c r="A3770" s="1" t="s">
        <v>8870</v>
      </c>
      <c r="B3770" s="1" t="s">
        <v>6135</v>
      </c>
      <c r="C3770" s="1">
        <v>1</v>
      </c>
      <c r="D3770" s="18" t="s">
        <v>207</v>
      </c>
      <c r="E3770" s="18" t="s">
        <v>207</v>
      </c>
      <c r="F3770" s="1" t="s">
        <v>207</v>
      </c>
    </row>
    <row r="3771" spans="1:6" x14ac:dyDescent="0.25">
      <c r="A3771" s="1" t="s">
        <v>2250</v>
      </c>
      <c r="B3771" s="1" t="s">
        <v>6135</v>
      </c>
      <c r="C3771" s="1">
        <v>1</v>
      </c>
      <c r="D3771" s="18" t="s">
        <v>2251</v>
      </c>
      <c r="E3771" s="19">
        <v>4.8900000000000002E-18</v>
      </c>
      <c r="F3771" s="1" t="s">
        <v>2252</v>
      </c>
    </row>
    <row r="3772" spans="1:6" x14ac:dyDescent="0.25">
      <c r="A3772" s="1" t="s">
        <v>2882</v>
      </c>
      <c r="B3772" s="1" t="s">
        <v>6135</v>
      </c>
      <c r="C3772" s="1">
        <v>1</v>
      </c>
      <c r="D3772" s="18" t="s">
        <v>2883</v>
      </c>
      <c r="E3772" s="18">
        <v>1.1000000000000001</v>
      </c>
      <c r="F3772" s="1" t="s">
        <v>2884</v>
      </c>
    </row>
    <row r="3773" spans="1:6" x14ac:dyDescent="0.25">
      <c r="A3773" s="1" t="s">
        <v>8871</v>
      </c>
      <c r="B3773" s="1" t="s">
        <v>6135</v>
      </c>
      <c r="C3773" s="1">
        <v>1</v>
      </c>
      <c r="D3773" s="18" t="s">
        <v>8872</v>
      </c>
      <c r="E3773" s="19">
        <v>5.3999999999999999E-107</v>
      </c>
      <c r="F3773" s="1" t="s">
        <v>8873</v>
      </c>
    </row>
    <row r="3774" spans="1:6" x14ac:dyDescent="0.25">
      <c r="A3774" s="1" t="s">
        <v>2632</v>
      </c>
      <c r="B3774" s="1" t="s">
        <v>6135</v>
      </c>
      <c r="C3774" s="1">
        <v>1</v>
      </c>
      <c r="D3774" s="18" t="s">
        <v>2633</v>
      </c>
      <c r="E3774" s="18">
        <v>0</v>
      </c>
      <c r="F3774" s="1" t="s">
        <v>2081</v>
      </c>
    </row>
    <row r="3775" spans="1:6" x14ac:dyDescent="0.25">
      <c r="A3775" s="1" t="s">
        <v>8874</v>
      </c>
      <c r="B3775" s="1" t="s">
        <v>6418</v>
      </c>
      <c r="C3775" s="1">
        <v>1</v>
      </c>
      <c r="D3775" s="18" t="s">
        <v>8875</v>
      </c>
      <c r="E3775" s="19">
        <v>1.2599999999999999E-19</v>
      </c>
      <c r="F3775" s="1" t="s">
        <v>8876</v>
      </c>
    </row>
    <row r="3776" spans="1:6" x14ac:dyDescent="0.25">
      <c r="A3776" s="1" t="s">
        <v>8877</v>
      </c>
      <c r="B3776" s="1" t="s">
        <v>6135</v>
      </c>
      <c r="C3776" s="1">
        <v>1</v>
      </c>
      <c r="D3776" s="18" t="s">
        <v>8878</v>
      </c>
      <c r="E3776" s="19">
        <v>1.0100000000000001E-6</v>
      </c>
      <c r="F3776" s="1" t="s">
        <v>8879</v>
      </c>
    </row>
    <row r="3777" spans="1:6" x14ac:dyDescent="0.25">
      <c r="A3777" s="1" t="s">
        <v>1336</v>
      </c>
      <c r="B3777" s="1" t="s">
        <v>6135</v>
      </c>
      <c r="C3777" s="1">
        <v>1</v>
      </c>
      <c r="D3777" s="18" t="s">
        <v>649</v>
      </c>
      <c r="E3777" s="19">
        <v>4.02E-27</v>
      </c>
      <c r="F3777" s="1" t="s">
        <v>650</v>
      </c>
    </row>
    <row r="3778" spans="1:6" x14ac:dyDescent="0.25">
      <c r="A3778" s="1" t="s">
        <v>720</v>
      </c>
      <c r="B3778" s="1" t="s">
        <v>6212</v>
      </c>
      <c r="C3778" s="1">
        <v>1</v>
      </c>
      <c r="D3778" s="18" t="s">
        <v>721</v>
      </c>
      <c r="E3778" s="18">
        <v>4.7</v>
      </c>
      <c r="F3778" s="1" t="s">
        <v>722</v>
      </c>
    </row>
    <row r="3779" spans="1:6" x14ac:dyDescent="0.25">
      <c r="A3779" s="1" t="s">
        <v>8880</v>
      </c>
      <c r="B3779" s="1" t="s">
        <v>6265</v>
      </c>
      <c r="C3779" s="1">
        <v>1</v>
      </c>
      <c r="D3779" s="18" t="s">
        <v>207</v>
      </c>
      <c r="E3779" s="18" t="s">
        <v>207</v>
      </c>
      <c r="F3779" s="1" t="s">
        <v>207</v>
      </c>
    </row>
    <row r="3780" spans="1:6" x14ac:dyDescent="0.25">
      <c r="A3780" s="1" t="s">
        <v>8881</v>
      </c>
      <c r="B3780" s="1" t="s">
        <v>6418</v>
      </c>
      <c r="C3780" s="1">
        <v>1</v>
      </c>
      <c r="D3780" s="18" t="s">
        <v>4106</v>
      </c>
      <c r="E3780" s="19">
        <v>1.8400000000000001E-16</v>
      </c>
      <c r="F3780" s="1" t="s">
        <v>4107</v>
      </c>
    </row>
    <row r="3781" spans="1:6" x14ac:dyDescent="0.25">
      <c r="A3781" s="1" t="s">
        <v>8882</v>
      </c>
      <c r="B3781" s="1" t="s">
        <v>6135</v>
      </c>
      <c r="C3781" s="1">
        <v>1</v>
      </c>
      <c r="D3781" s="18" t="s">
        <v>8883</v>
      </c>
      <c r="E3781" s="19">
        <v>2.1799999999999999E-139</v>
      </c>
      <c r="F3781" s="1" t="s">
        <v>8884</v>
      </c>
    </row>
    <row r="3782" spans="1:6" x14ac:dyDescent="0.25">
      <c r="A3782" s="1" t="s">
        <v>8885</v>
      </c>
      <c r="B3782" s="1" t="s">
        <v>6135</v>
      </c>
      <c r="C3782" s="1">
        <v>1</v>
      </c>
      <c r="D3782" s="18" t="s">
        <v>8886</v>
      </c>
      <c r="E3782" s="19">
        <v>2.4499999999999999E-22</v>
      </c>
      <c r="F3782" s="1" t="s">
        <v>8887</v>
      </c>
    </row>
    <row r="3783" spans="1:6" x14ac:dyDescent="0.25">
      <c r="A3783" s="1" t="s">
        <v>8888</v>
      </c>
      <c r="B3783" s="1" t="s">
        <v>6135</v>
      </c>
      <c r="C3783" s="1">
        <v>1</v>
      </c>
      <c r="D3783" s="18" t="s">
        <v>8889</v>
      </c>
      <c r="E3783" s="19">
        <v>2.1200000000000001E-37</v>
      </c>
      <c r="F3783" s="1" t="s">
        <v>8890</v>
      </c>
    </row>
    <row r="3784" spans="1:6" x14ac:dyDescent="0.25">
      <c r="A3784" s="1" t="s">
        <v>2177</v>
      </c>
      <c r="B3784" s="1" t="s">
        <v>6135</v>
      </c>
      <c r="C3784" s="1">
        <v>1</v>
      </c>
      <c r="D3784" s="18" t="s">
        <v>207</v>
      </c>
      <c r="E3784" s="18" t="s">
        <v>207</v>
      </c>
      <c r="F3784" s="1" t="s">
        <v>207</v>
      </c>
    </row>
    <row r="3785" spans="1:6" x14ac:dyDescent="0.25">
      <c r="A3785" s="1" t="s">
        <v>8891</v>
      </c>
      <c r="B3785" s="1" t="s">
        <v>6135</v>
      </c>
      <c r="C3785" s="1">
        <v>1</v>
      </c>
      <c r="D3785" s="18" t="s">
        <v>2432</v>
      </c>
      <c r="E3785" s="19">
        <v>1.09E-18</v>
      </c>
      <c r="F3785" s="1" t="s">
        <v>2433</v>
      </c>
    </row>
    <row r="3786" spans="1:6" x14ac:dyDescent="0.25">
      <c r="A3786" s="1" t="s">
        <v>8892</v>
      </c>
      <c r="B3786" s="1" t="s">
        <v>6135</v>
      </c>
      <c r="C3786" s="1">
        <v>1</v>
      </c>
      <c r="D3786" s="18" t="s">
        <v>8893</v>
      </c>
      <c r="E3786" s="18">
        <v>0.01</v>
      </c>
      <c r="F3786" s="1" t="s">
        <v>8894</v>
      </c>
    </row>
    <row r="3787" spans="1:6" x14ac:dyDescent="0.25">
      <c r="A3787" s="1" t="s">
        <v>8895</v>
      </c>
      <c r="B3787" s="1" t="s">
        <v>6135</v>
      </c>
      <c r="C3787" s="1">
        <v>1</v>
      </c>
      <c r="D3787" s="18" t="s">
        <v>8896</v>
      </c>
      <c r="E3787" s="18">
        <v>0</v>
      </c>
      <c r="F3787" s="1" t="s">
        <v>8897</v>
      </c>
    </row>
    <row r="3788" spans="1:6" x14ac:dyDescent="0.25">
      <c r="A3788" s="1" t="s">
        <v>8898</v>
      </c>
      <c r="B3788" s="1" t="s">
        <v>6135</v>
      </c>
      <c r="C3788" s="1">
        <v>1</v>
      </c>
      <c r="D3788" s="18" t="s">
        <v>207</v>
      </c>
      <c r="E3788" s="18" t="s">
        <v>207</v>
      </c>
      <c r="F3788" s="1" t="s">
        <v>207</v>
      </c>
    </row>
    <row r="3789" spans="1:6" x14ac:dyDescent="0.25">
      <c r="A3789" s="1" t="s">
        <v>8899</v>
      </c>
      <c r="B3789" s="1" t="s">
        <v>6135</v>
      </c>
      <c r="C3789" s="1">
        <v>1</v>
      </c>
      <c r="D3789" s="18" t="s">
        <v>8900</v>
      </c>
      <c r="E3789" s="19">
        <v>2.3800000000000001E-25</v>
      </c>
      <c r="F3789" s="1" t="s">
        <v>8901</v>
      </c>
    </row>
    <row r="3790" spans="1:6" x14ac:dyDescent="0.25">
      <c r="A3790" s="1" t="s">
        <v>1056</v>
      </c>
      <c r="B3790" s="1" t="s">
        <v>6263</v>
      </c>
      <c r="C3790" s="1">
        <v>1</v>
      </c>
      <c r="D3790" s="18" t="s">
        <v>1058</v>
      </c>
      <c r="E3790" s="19">
        <v>2.4600000000000001E-137</v>
      </c>
      <c r="F3790" s="1" t="s">
        <v>1059</v>
      </c>
    </row>
    <row r="3791" spans="1:6" x14ac:dyDescent="0.25">
      <c r="A3791" s="1" t="s">
        <v>8902</v>
      </c>
      <c r="B3791" s="1" t="s">
        <v>6158</v>
      </c>
      <c r="C3791" s="1">
        <v>1</v>
      </c>
      <c r="D3791" s="18" t="s">
        <v>8903</v>
      </c>
      <c r="E3791" s="19">
        <v>2.8900000000000001E-36</v>
      </c>
      <c r="F3791" s="1" t="s">
        <v>8904</v>
      </c>
    </row>
    <row r="3792" spans="1:6" x14ac:dyDescent="0.25">
      <c r="A3792" s="1" t="s">
        <v>8905</v>
      </c>
      <c r="B3792" s="1" t="s">
        <v>6135</v>
      </c>
      <c r="C3792" s="1">
        <v>1</v>
      </c>
      <c r="D3792" s="18" t="s">
        <v>8906</v>
      </c>
      <c r="E3792" s="18">
        <v>0</v>
      </c>
      <c r="F3792" s="1" t="s">
        <v>8907</v>
      </c>
    </row>
    <row r="3793" spans="1:6" x14ac:dyDescent="0.25">
      <c r="A3793" s="1" t="s">
        <v>1524</v>
      </c>
      <c r="B3793" s="1" t="s">
        <v>6135</v>
      </c>
      <c r="C3793" s="1">
        <v>1</v>
      </c>
      <c r="D3793" s="18" t="s">
        <v>207</v>
      </c>
      <c r="E3793" s="18" t="s">
        <v>207</v>
      </c>
      <c r="F3793" s="1" t="s">
        <v>207</v>
      </c>
    </row>
    <row r="3794" spans="1:6" x14ac:dyDescent="0.25">
      <c r="A3794" s="1" t="s">
        <v>8908</v>
      </c>
      <c r="B3794" s="1" t="s">
        <v>6158</v>
      </c>
      <c r="C3794" s="1">
        <v>1</v>
      </c>
      <c r="D3794" s="18" t="s">
        <v>8909</v>
      </c>
      <c r="E3794" s="19">
        <v>3.7100000000000001E-14</v>
      </c>
      <c r="F3794" s="1" t="s">
        <v>8910</v>
      </c>
    </row>
    <row r="3795" spans="1:6" x14ac:dyDescent="0.25">
      <c r="A3795" s="1" t="s">
        <v>8911</v>
      </c>
      <c r="B3795" s="1" t="s">
        <v>6135</v>
      </c>
      <c r="C3795" s="1">
        <v>1</v>
      </c>
      <c r="D3795" s="18" t="s">
        <v>8912</v>
      </c>
      <c r="E3795" s="19">
        <v>2.0700000000000001E-111</v>
      </c>
      <c r="F3795" s="1" t="s">
        <v>8913</v>
      </c>
    </row>
    <row r="3796" spans="1:6" x14ac:dyDescent="0.25">
      <c r="A3796" s="1" t="s">
        <v>8914</v>
      </c>
      <c r="B3796" s="1" t="s">
        <v>6135</v>
      </c>
      <c r="C3796" s="1">
        <v>1</v>
      </c>
      <c r="D3796" s="18" t="s">
        <v>8915</v>
      </c>
      <c r="E3796" s="19">
        <v>1.2600000000000001E-106</v>
      </c>
      <c r="F3796" s="1" t="s">
        <v>8916</v>
      </c>
    </row>
    <row r="3797" spans="1:6" x14ac:dyDescent="0.25">
      <c r="A3797" s="1" t="s">
        <v>1401</v>
      </c>
      <c r="B3797" s="1" t="s">
        <v>6135</v>
      </c>
      <c r="C3797" s="1">
        <v>1</v>
      </c>
      <c r="D3797" s="18" t="s">
        <v>207</v>
      </c>
      <c r="E3797" s="18" t="s">
        <v>207</v>
      </c>
      <c r="F3797" s="1" t="s">
        <v>207</v>
      </c>
    </row>
    <row r="3798" spans="1:6" x14ac:dyDescent="0.25">
      <c r="A3798" s="1" t="s">
        <v>8917</v>
      </c>
      <c r="B3798" s="1" t="s">
        <v>6135</v>
      </c>
      <c r="C3798" s="1">
        <v>1</v>
      </c>
      <c r="D3798" s="18" t="s">
        <v>8918</v>
      </c>
      <c r="E3798" s="19">
        <v>2.04E-170</v>
      </c>
      <c r="F3798" s="1" t="s">
        <v>8919</v>
      </c>
    </row>
    <row r="3799" spans="1:6" x14ac:dyDescent="0.25">
      <c r="A3799" s="1" t="s">
        <v>8920</v>
      </c>
      <c r="B3799" s="1" t="s">
        <v>6135</v>
      </c>
      <c r="C3799" s="1">
        <v>1</v>
      </c>
      <c r="D3799" s="18" t="s">
        <v>207</v>
      </c>
      <c r="E3799" s="18" t="s">
        <v>207</v>
      </c>
      <c r="F3799" s="1" t="s">
        <v>207</v>
      </c>
    </row>
    <row r="3800" spans="1:6" x14ac:dyDescent="0.25">
      <c r="A3800" s="1" t="s">
        <v>8921</v>
      </c>
      <c r="B3800" s="1" t="s">
        <v>6135</v>
      </c>
      <c r="C3800" s="1">
        <v>1</v>
      </c>
      <c r="D3800" s="18" t="s">
        <v>207</v>
      </c>
      <c r="E3800" s="18" t="s">
        <v>207</v>
      </c>
      <c r="F3800" s="1" t="s">
        <v>207</v>
      </c>
    </row>
    <row r="3801" spans="1:6" x14ac:dyDescent="0.25">
      <c r="A3801" s="1" t="s">
        <v>8922</v>
      </c>
      <c r="B3801" s="1" t="s">
        <v>6135</v>
      </c>
      <c r="C3801" s="1">
        <v>1</v>
      </c>
      <c r="D3801" s="18" t="s">
        <v>8923</v>
      </c>
      <c r="E3801" s="19">
        <v>3.63E-11</v>
      </c>
      <c r="F3801" s="1" t="s">
        <v>8924</v>
      </c>
    </row>
    <row r="3802" spans="1:6" x14ac:dyDescent="0.25">
      <c r="A3802" s="1" t="s">
        <v>8925</v>
      </c>
      <c r="B3802" s="1" t="s">
        <v>6135</v>
      </c>
      <c r="C3802" s="1">
        <v>1</v>
      </c>
      <c r="D3802" s="18" t="s">
        <v>8926</v>
      </c>
      <c r="E3802" s="19">
        <v>2.1699999999999998E-19</v>
      </c>
      <c r="F3802" s="1" t="s">
        <v>7773</v>
      </c>
    </row>
    <row r="3803" spans="1:6" x14ac:dyDescent="0.25">
      <c r="A3803" s="1" t="s">
        <v>2100</v>
      </c>
      <c r="B3803" s="1" t="s">
        <v>6135</v>
      </c>
      <c r="C3803" s="1">
        <v>1</v>
      </c>
      <c r="D3803" s="18" t="s">
        <v>1333</v>
      </c>
      <c r="E3803" s="19">
        <v>6.4299999999999996E-176</v>
      </c>
      <c r="F3803" s="1" t="s">
        <v>1334</v>
      </c>
    </row>
    <row r="3804" spans="1:6" x14ac:dyDescent="0.25">
      <c r="A3804" s="1" t="s">
        <v>441</v>
      </c>
      <c r="B3804" s="1" t="s">
        <v>6291</v>
      </c>
      <c r="C3804" s="1">
        <v>1</v>
      </c>
      <c r="D3804" s="18" t="s">
        <v>442</v>
      </c>
      <c r="E3804" s="19">
        <v>2.4600000000000001E-13</v>
      </c>
      <c r="F3804" s="1" t="s">
        <v>443</v>
      </c>
    </row>
    <row r="3805" spans="1:6" x14ac:dyDescent="0.25">
      <c r="A3805" s="1" t="s">
        <v>8927</v>
      </c>
      <c r="B3805" s="1" t="s">
        <v>6135</v>
      </c>
      <c r="C3805" s="1">
        <v>1</v>
      </c>
      <c r="D3805" s="18" t="s">
        <v>8928</v>
      </c>
      <c r="E3805" s="19">
        <v>3.6999999999999997E-29</v>
      </c>
      <c r="F3805" s="1" t="s">
        <v>8929</v>
      </c>
    </row>
    <row r="3806" spans="1:6" x14ac:dyDescent="0.25">
      <c r="A3806" s="1" t="s">
        <v>8930</v>
      </c>
      <c r="B3806" s="1" t="s">
        <v>6142</v>
      </c>
      <c r="C3806" s="1">
        <v>1</v>
      </c>
      <c r="D3806" s="18" t="s">
        <v>8931</v>
      </c>
      <c r="E3806" s="19">
        <v>7.9199999999999992E-127</v>
      </c>
      <c r="F3806" s="1" t="s">
        <v>8932</v>
      </c>
    </row>
    <row r="3807" spans="1:6" x14ac:dyDescent="0.25">
      <c r="A3807" s="1" t="s">
        <v>8933</v>
      </c>
      <c r="B3807" s="1" t="s">
        <v>6135</v>
      </c>
      <c r="C3807" s="1">
        <v>1</v>
      </c>
      <c r="D3807" s="18" t="s">
        <v>8934</v>
      </c>
      <c r="E3807" s="19">
        <v>1.14E-54</v>
      </c>
      <c r="F3807" s="1" t="s">
        <v>8935</v>
      </c>
    </row>
    <row r="3808" spans="1:6" x14ac:dyDescent="0.25">
      <c r="A3808" s="1" t="s">
        <v>2181</v>
      </c>
      <c r="B3808" s="1" t="s">
        <v>6135</v>
      </c>
      <c r="C3808" s="1">
        <v>1</v>
      </c>
      <c r="D3808" s="18" t="s">
        <v>207</v>
      </c>
      <c r="E3808" s="18" t="s">
        <v>207</v>
      </c>
      <c r="F3808" s="1" t="s">
        <v>207</v>
      </c>
    </row>
    <row r="3809" spans="1:6" x14ac:dyDescent="0.25">
      <c r="A3809" s="1" t="s">
        <v>8936</v>
      </c>
      <c r="B3809" s="1" t="s">
        <v>6135</v>
      </c>
      <c r="C3809" s="1">
        <v>1</v>
      </c>
      <c r="D3809" s="18" t="s">
        <v>6409</v>
      </c>
      <c r="E3809" s="19">
        <v>4.11E-67</v>
      </c>
      <c r="F3809" s="1" t="s">
        <v>6410</v>
      </c>
    </row>
    <row r="3810" spans="1:6" x14ac:dyDescent="0.25">
      <c r="A3810" s="1" t="s">
        <v>8937</v>
      </c>
      <c r="B3810" s="1" t="s">
        <v>6135</v>
      </c>
      <c r="C3810" s="1">
        <v>1</v>
      </c>
      <c r="D3810" s="18" t="s">
        <v>8938</v>
      </c>
      <c r="E3810" s="19">
        <v>4.6899999999999999E-89</v>
      </c>
      <c r="F3810" s="1" t="s">
        <v>8939</v>
      </c>
    </row>
    <row r="3811" spans="1:6" x14ac:dyDescent="0.25">
      <c r="A3811" s="1" t="s">
        <v>8940</v>
      </c>
      <c r="B3811" s="1" t="s">
        <v>6135</v>
      </c>
      <c r="C3811" s="1">
        <v>1</v>
      </c>
      <c r="D3811" s="18" t="s">
        <v>8941</v>
      </c>
      <c r="E3811" s="19">
        <v>4.79E-10</v>
      </c>
      <c r="F3811" s="1" t="s">
        <v>8942</v>
      </c>
    </row>
    <row r="3812" spans="1:6" x14ac:dyDescent="0.25">
      <c r="A3812" s="1" t="s">
        <v>8943</v>
      </c>
      <c r="B3812" s="1" t="s">
        <v>6135</v>
      </c>
      <c r="C3812" s="1">
        <v>1</v>
      </c>
      <c r="D3812" s="18" t="s">
        <v>8944</v>
      </c>
      <c r="E3812" s="19">
        <v>2.25E-32</v>
      </c>
      <c r="F3812" s="1" t="s">
        <v>8945</v>
      </c>
    </row>
    <row r="3813" spans="1:6" x14ac:dyDescent="0.25">
      <c r="A3813" s="1" t="s">
        <v>8946</v>
      </c>
      <c r="B3813" s="1" t="s">
        <v>6135</v>
      </c>
      <c r="C3813" s="1">
        <v>1</v>
      </c>
      <c r="D3813" s="18" t="s">
        <v>8947</v>
      </c>
      <c r="E3813" s="19">
        <v>3.1900000000000001E-42</v>
      </c>
      <c r="F3813" s="1" t="s">
        <v>8948</v>
      </c>
    </row>
    <row r="3814" spans="1:6" x14ac:dyDescent="0.25">
      <c r="A3814" s="1" t="s">
        <v>8949</v>
      </c>
      <c r="B3814" s="1" t="s">
        <v>6135</v>
      </c>
      <c r="C3814" s="1">
        <v>1</v>
      </c>
      <c r="D3814" s="18" t="s">
        <v>8950</v>
      </c>
      <c r="E3814" s="19">
        <v>1.2499999999999999E-41</v>
      </c>
      <c r="F3814" s="1" t="s">
        <v>8951</v>
      </c>
    </row>
    <row r="3815" spans="1:6" x14ac:dyDescent="0.25">
      <c r="A3815" s="1" t="s">
        <v>8952</v>
      </c>
      <c r="B3815" s="1" t="s">
        <v>6135</v>
      </c>
      <c r="C3815" s="1">
        <v>1</v>
      </c>
      <c r="D3815" s="18" t="s">
        <v>8953</v>
      </c>
      <c r="E3815" s="19">
        <v>3.6200000000000002E-104</v>
      </c>
      <c r="F3815" s="1" t="s">
        <v>8954</v>
      </c>
    </row>
    <row r="3816" spans="1:6" x14ac:dyDescent="0.25">
      <c r="A3816" s="1" t="s">
        <v>2139</v>
      </c>
      <c r="B3816" s="1" t="s">
        <v>6135</v>
      </c>
      <c r="C3816" s="1">
        <v>1</v>
      </c>
      <c r="D3816" s="18" t="s">
        <v>207</v>
      </c>
      <c r="E3816" s="18" t="s">
        <v>207</v>
      </c>
      <c r="F3816" s="1" t="s">
        <v>207</v>
      </c>
    </row>
    <row r="3817" spans="1:6" x14ac:dyDescent="0.25">
      <c r="A3817" s="1" t="s">
        <v>2817</v>
      </c>
      <c r="B3817" s="1" t="s">
        <v>6135</v>
      </c>
      <c r="C3817" s="1">
        <v>1</v>
      </c>
      <c r="D3817" s="18" t="s">
        <v>2818</v>
      </c>
      <c r="E3817" s="19">
        <v>8.4E-7</v>
      </c>
      <c r="F3817" s="1" t="s">
        <v>2819</v>
      </c>
    </row>
    <row r="3818" spans="1:6" x14ac:dyDescent="0.25">
      <c r="A3818" s="1" t="s">
        <v>8955</v>
      </c>
      <c r="B3818" s="1" t="s">
        <v>6135</v>
      </c>
      <c r="C3818" s="1">
        <v>1</v>
      </c>
      <c r="D3818" s="18" t="s">
        <v>8956</v>
      </c>
      <c r="E3818" s="19">
        <v>3.8799999999999999E-149</v>
      </c>
      <c r="F3818" s="1" t="s">
        <v>8957</v>
      </c>
    </row>
    <row r="3819" spans="1:6" x14ac:dyDescent="0.25">
      <c r="A3819" s="1" t="s">
        <v>8958</v>
      </c>
      <c r="B3819" s="1" t="s">
        <v>6135</v>
      </c>
      <c r="C3819" s="1">
        <v>1</v>
      </c>
      <c r="D3819" s="18" t="s">
        <v>8959</v>
      </c>
      <c r="E3819" s="19">
        <v>1.25E-84</v>
      </c>
      <c r="F3819" s="1" t="s">
        <v>8960</v>
      </c>
    </row>
    <row r="3820" spans="1:6" x14ac:dyDescent="0.25">
      <c r="A3820" s="1" t="s">
        <v>8961</v>
      </c>
      <c r="B3820" s="1" t="s">
        <v>8962</v>
      </c>
      <c r="C3820" s="1">
        <v>1</v>
      </c>
      <c r="D3820" s="18" t="s">
        <v>207</v>
      </c>
      <c r="E3820" s="18" t="s">
        <v>207</v>
      </c>
      <c r="F3820" s="1" t="s">
        <v>207</v>
      </c>
    </row>
    <row r="3821" spans="1:6" x14ac:dyDescent="0.25">
      <c r="A3821" s="1" t="s">
        <v>8963</v>
      </c>
      <c r="B3821" s="1" t="s">
        <v>6135</v>
      </c>
      <c r="C3821" s="1">
        <v>1</v>
      </c>
      <c r="D3821" s="18" t="s">
        <v>8964</v>
      </c>
      <c r="E3821" s="19">
        <v>7.2900000000000001E-57</v>
      </c>
      <c r="F3821" s="1" t="s">
        <v>8965</v>
      </c>
    </row>
    <row r="3822" spans="1:6" x14ac:dyDescent="0.25">
      <c r="A3822" s="1" t="s">
        <v>2737</v>
      </c>
      <c r="B3822" s="1" t="s">
        <v>6135</v>
      </c>
      <c r="C3822" s="1">
        <v>1</v>
      </c>
      <c r="D3822" s="18" t="s">
        <v>2738</v>
      </c>
      <c r="E3822" s="18">
        <v>5.0000000000000001E-3</v>
      </c>
      <c r="F3822" s="1" t="s">
        <v>2739</v>
      </c>
    </row>
    <row r="3823" spans="1:6" x14ac:dyDescent="0.25">
      <c r="A3823" s="1" t="s">
        <v>8966</v>
      </c>
      <c r="B3823" s="1" t="s">
        <v>6135</v>
      </c>
      <c r="C3823" s="1">
        <v>1</v>
      </c>
      <c r="D3823" s="18" t="s">
        <v>8967</v>
      </c>
      <c r="E3823" s="19">
        <v>4.4200000000000001E-33</v>
      </c>
      <c r="F3823" s="1" t="s">
        <v>8968</v>
      </c>
    </row>
    <row r="3824" spans="1:6" x14ac:dyDescent="0.25">
      <c r="A3824" s="1" t="s">
        <v>8969</v>
      </c>
      <c r="B3824" s="1" t="s">
        <v>6135</v>
      </c>
      <c r="C3824" s="1">
        <v>1</v>
      </c>
      <c r="D3824" s="18" t="s">
        <v>8970</v>
      </c>
      <c r="E3824" s="19">
        <v>3.7200000000000002E-19</v>
      </c>
      <c r="F3824" s="1" t="s">
        <v>8971</v>
      </c>
    </row>
    <row r="3825" spans="1:6" x14ac:dyDescent="0.25">
      <c r="A3825" s="1" t="s">
        <v>8972</v>
      </c>
      <c r="B3825" s="1" t="s">
        <v>6135</v>
      </c>
      <c r="C3825" s="1">
        <v>1</v>
      </c>
      <c r="D3825" s="18" t="s">
        <v>8973</v>
      </c>
      <c r="E3825" s="18">
        <v>0</v>
      </c>
      <c r="F3825" s="1" t="s">
        <v>8974</v>
      </c>
    </row>
    <row r="3826" spans="1:6" x14ac:dyDescent="0.25">
      <c r="A3826" s="1" t="s">
        <v>8975</v>
      </c>
      <c r="B3826" s="1" t="s">
        <v>6135</v>
      </c>
      <c r="C3826" s="1">
        <v>1</v>
      </c>
      <c r="D3826" s="18" t="s">
        <v>207</v>
      </c>
      <c r="E3826" s="18" t="s">
        <v>207</v>
      </c>
      <c r="F3826" s="1" t="s">
        <v>207</v>
      </c>
    </row>
    <row r="3827" spans="1:6" x14ac:dyDescent="0.25">
      <c r="A3827" s="1" t="s">
        <v>8976</v>
      </c>
      <c r="B3827" s="1" t="s">
        <v>6135</v>
      </c>
      <c r="C3827" s="1">
        <v>1</v>
      </c>
      <c r="D3827" s="18" t="s">
        <v>8977</v>
      </c>
      <c r="E3827" s="19">
        <v>2.4700000000000002E-90</v>
      </c>
      <c r="F3827" s="1" t="s">
        <v>8978</v>
      </c>
    </row>
    <row r="3828" spans="1:6" x14ac:dyDescent="0.25">
      <c r="A3828" s="1" t="s">
        <v>8979</v>
      </c>
      <c r="B3828" s="1" t="s">
        <v>6135</v>
      </c>
      <c r="C3828" s="1">
        <v>1</v>
      </c>
      <c r="D3828" s="18" t="s">
        <v>207</v>
      </c>
      <c r="E3828" s="18" t="s">
        <v>207</v>
      </c>
      <c r="F3828" s="1" t="s">
        <v>207</v>
      </c>
    </row>
    <row r="3829" spans="1:6" x14ac:dyDescent="0.25">
      <c r="A3829" s="1" t="s">
        <v>8980</v>
      </c>
      <c r="B3829" s="1" t="s">
        <v>6135</v>
      </c>
      <c r="C3829" s="1">
        <v>1</v>
      </c>
      <c r="D3829" s="18" t="s">
        <v>8981</v>
      </c>
      <c r="E3829" s="18">
        <v>0</v>
      </c>
      <c r="F3829" s="1" t="s">
        <v>8982</v>
      </c>
    </row>
    <row r="3830" spans="1:6" x14ac:dyDescent="0.25">
      <c r="A3830" s="1" t="s">
        <v>2285</v>
      </c>
      <c r="B3830" s="1" t="s">
        <v>6135</v>
      </c>
      <c r="C3830" s="1">
        <v>1</v>
      </c>
      <c r="D3830" s="18" t="s">
        <v>2286</v>
      </c>
      <c r="E3830" s="19">
        <v>4.6100000000000002E-5</v>
      </c>
      <c r="F3830" s="1" t="s">
        <v>2287</v>
      </c>
    </row>
    <row r="3831" spans="1:6" x14ac:dyDescent="0.25">
      <c r="A3831" s="1" t="s">
        <v>8983</v>
      </c>
      <c r="B3831" s="1" t="s">
        <v>6291</v>
      </c>
      <c r="C3831" s="1">
        <v>1</v>
      </c>
      <c r="D3831" s="18" t="s">
        <v>8984</v>
      </c>
      <c r="E3831" s="19">
        <v>7.9899999999999998E-36</v>
      </c>
      <c r="F3831" s="1" t="s">
        <v>5578</v>
      </c>
    </row>
    <row r="3832" spans="1:6" x14ac:dyDescent="0.25">
      <c r="A3832" s="1" t="s">
        <v>2474</v>
      </c>
      <c r="B3832" s="1" t="s">
        <v>6135</v>
      </c>
      <c r="C3832" s="1">
        <v>1</v>
      </c>
      <c r="D3832" s="18" t="s">
        <v>2475</v>
      </c>
      <c r="E3832" s="19">
        <v>4.9200000000000002E-51</v>
      </c>
      <c r="F3832" s="1" t="s">
        <v>2476</v>
      </c>
    </row>
    <row r="3833" spans="1:6" x14ac:dyDescent="0.25">
      <c r="A3833" s="1" t="s">
        <v>8985</v>
      </c>
      <c r="B3833" s="1" t="s">
        <v>6158</v>
      </c>
      <c r="C3833" s="1">
        <v>1</v>
      </c>
      <c r="D3833" s="18" t="s">
        <v>8986</v>
      </c>
      <c r="E3833" s="19">
        <v>1.9E-28</v>
      </c>
      <c r="F3833" s="1" t="s">
        <v>8987</v>
      </c>
    </row>
    <row r="3834" spans="1:6" x14ac:dyDescent="0.25">
      <c r="A3834" s="1" t="s">
        <v>2487</v>
      </c>
      <c r="B3834" s="1" t="s">
        <v>6135</v>
      </c>
      <c r="C3834" s="1">
        <v>1</v>
      </c>
      <c r="D3834" s="18" t="s">
        <v>2488</v>
      </c>
      <c r="E3834" s="18">
        <v>0</v>
      </c>
      <c r="F3834" s="1" t="s">
        <v>2489</v>
      </c>
    </row>
    <row r="3835" spans="1:6" x14ac:dyDescent="0.25">
      <c r="A3835" s="1" t="s">
        <v>8988</v>
      </c>
      <c r="B3835" s="1" t="s">
        <v>6135</v>
      </c>
      <c r="C3835" s="1">
        <v>1</v>
      </c>
      <c r="D3835" s="18" t="s">
        <v>8989</v>
      </c>
      <c r="E3835" s="19">
        <v>3.6700000000000003E-67</v>
      </c>
      <c r="F3835" s="1" t="s">
        <v>8990</v>
      </c>
    </row>
    <row r="3836" spans="1:6" x14ac:dyDescent="0.25">
      <c r="A3836" s="1" t="s">
        <v>1377</v>
      </c>
      <c r="B3836" s="1" t="s">
        <v>6135</v>
      </c>
      <c r="C3836" s="1">
        <v>1</v>
      </c>
      <c r="D3836" s="18" t="s">
        <v>207</v>
      </c>
      <c r="E3836" s="18" t="s">
        <v>207</v>
      </c>
      <c r="F3836" s="1" t="s">
        <v>207</v>
      </c>
    </row>
    <row r="3837" spans="1:6" x14ac:dyDescent="0.25">
      <c r="A3837" s="1" t="s">
        <v>1605</v>
      </c>
      <c r="B3837" s="1" t="s">
        <v>6135</v>
      </c>
      <c r="C3837" s="1">
        <v>1</v>
      </c>
      <c r="D3837" s="18" t="s">
        <v>1606</v>
      </c>
      <c r="E3837" s="18">
        <v>7.9000000000000001E-2</v>
      </c>
      <c r="F3837" s="1" t="s">
        <v>1607</v>
      </c>
    </row>
    <row r="3838" spans="1:6" x14ac:dyDescent="0.25">
      <c r="A3838" s="1" t="s">
        <v>8991</v>
      </c>
      <c r="B3838" s="1" t="s">
        <v>6135</v>
      </c>
      <c r="C3838" s="1">
        <v>1</v>
      </c>
      <c r="D3838" s="18" t="s">
        <v>8992</v>
      </c>
      <c r="E3838" s="18">
        <v>1.73E-4</v>
      </c>
      <c r="F3838" s="1" t="s">
        <v>8993</v>
      </c>
    </row>
    <row r="3839" spans="1:6" x14ac:dyDescent="0.25">
      <c r="A3839" s="1" t="s">
        <v>8994</v>
      </c>
      <c r="B3839" s="1" t="s">
        <v>6135</v>
      </c>
      <c r="C3839" s="1">
        <v>1</v>
      </c>
      <c r="D3839" s="18" t="s">
        <v>8995</v>
      </c>
      <c r="E3839" s="19">
        <v>1.5000000000000001E-44</v>
      </c>
      <c r="F3839" s="1" t="s">
        <v>8996</v>
      </c>
    </row>
    <row r="3840" spans="1:6" x14ac:dyDescent="0.25">
      <c r="A3840" s="1" t="s">
        <v>2151</v>
      </c>
      <c r="B3840" s="1" t="s">
        <v>6212</v>
      </c>
      <c r="C3840" s="1">
        <v>1</v>
      </c>
      <c r="D3840" s="18" t="s">
        <v>207</v>
      </c>
      <c r="E3840" s="18" t="s">
        <v>207</v>
      </c>
      <c r="F3840" s="1" t="s">
        <v>207</v>
      </c>
    </row>
    <row r="3841" spans="1:6" x14ac:dyDescent="0.25">
      <c r="A3841" s="1" t="s">
        <v>8997</v>
      </c>
      <c r="B3841" s="1" t="s">
        <v>6270</v>
      </c>
      <c r="C3841" s="1">
        <v>1</v>
      </c>
      <c r="D3841" s="18" t="s">
        <v>8998</v>
      </c>
      <c r="E3841" s="18">
        <v>0.69</v>
      </c>
      <c r="F3841" s="1" t="s">
        <v>8999</v>
      </c>
    </row>
    <row r="3842" spans="1:6" x14ac:dyDescent="0.25">
      <c r="A3842" s="1" t="s">
        <v>9000</v>
      </c>
      <c r="B3842" s="1" t="s">
        <v>6135</v>
      </c>
      <c r="C3842" s="1">
        <v>1</v>
      </c>
      <c r="D3842" s="18" t="s">
        <v>9001</v>
      </c>
      <c r="E3842" s="18">
        <v>0</v>
      </c>
      <c r="F3842" s="1" t="s">
        <v>9002</v>
      </c>
    </row>
    <row r="3843" spans="1:6" x14ac:dyDescent="0.25">
      <c r="A3843" s="1" t="s">
        <v>9003</v>
      </c>
      <c r="B3843" s="1" t="s">
        <v>6135</v>
      </c>
      <c r="C3843" s="1">
        <v>1</v>
      </c>
      <c r="D3843" s="18" t="s">
        <v>9004</v>
      </c>
      <c r="E3843" s="19">
        <v>9.1099999999999995E-32</v>
      </c>
      <c r="F3843" s="1" t="s">
        <v>548</v>
      </c>
    </row>
    <row r="3844" spans="1:6" x14ac:dyDescent="0.25">
      <c r="A3844" s="1" t="s">
        <v>9005</v>
      </c>
      <c r="B3844" s="1" t="s">
        <v>6135</v>
      </c>
      <c r="C3844" s="1">
        <v>1</v>
      </c>
      <c r="D3844" s="18" t="s">
        <v>9006</v>
      </c>
      <c r="E3844" s="19">
        <v>3.77E-20</v>
      </c>
      <c r="F3844" s="1" t="s">
        <v>9007</v>
      </c>
    </row>
    <row r="3845" spans="1:6" x14ac:dyDescent="0.25">
      <c r="A3845" s="1" t="s">
        <v>9008</v>
      </c>
      <c r="B3845" s="1" t="s">
        <v>6284</v>
      </c>
      <c r="C3845" s="1">
        <v>1</v>
      </c>
      <c r="D3845" s="18" t="s">
        <v>9009</v>
      </c>
      <c r="E3845" s="19">
        <v>3.7199999999999999E-139</v>
      </c>
      <c r="F3845" s="1" t="s">
        <v>9010</v>
      </c>
    </row>
    <row r="3846" spans="1:6" x14ac:dyDescent="0.25">
      <c r="A3846" s="1" t="s">
        <v>9011</v>
      </c>
      <c r="B3846" s="1" t="s">
        <v>6135</v>
      </c>
      <c r="C3846" s="1">
        <v>1</v>
      </c>
      <c r="D3846" s="18" t="s">
        <v>9012</v>
      </c>
      <c r="E3846" s="19">
        <v>8.6599999999999996E-26</v>
      </c>
      <c r="F3846" s="1" t="s">
        <v>7935</v>
      </c>
    </row>
    <row r="3847" spans="1:6" x14ac:dyDescent="0.25">
      <c r="A3847" s="1" t="s">
        <v>1007</v>
      </c>
      <c r="B3847" s="1" t="s">
        <v>6135</v>
      </c>
      <c r="C3847" s="1">
        <v>1</v>
      </c>
      <c r="D3847" s="18" t="s">
        <v>207</v>
      </c>
      <c r="E3847" s="18" t="s">
        <v>207</v>
      </c>
      <c r="F3847" s="1" t="s">
        <v>207</v>
      </c>
    </row>
    <row r="3848" spans="1:6" x14ac:dyDescent="0.25">
      <c r="A3848" s="1" t="s">
        <v>9013</v>
      </c>
      <c r="B3848" s="1" t="s">
        <v>6135</v>
      </c>
      <c r="C3848" s="1">
        <v>1</v>
      </c>
      <c r="D3848" s="18" t="s">
        <v>9014</v>
      </c>
      <c r="E3848" s="18">
        <v>9.6000000000000002E-2</v>
      </c>
      <c r="F3848" s="1" t="s">
        <v>9015</v>
      </c>
    </row>
    <row r="3849" spans="1:6" x14ac:dyDescent="0.25">
      <c r="A3849" s="1" t="s">
        <v>9016</v>
      </c>
      <c r="B3849" s="1" t="s">
        <v>6135</v>
      </c>
      <c r="C3849" s="1">
        <v>1</v>
      </c>
      <c r="D3849" s="18" t="s">
        <v>9017</v>
      </c>
      <c r="E3849" s="19">
        <v>2.5999999999999998E-5</v>
      </c>
      <c r="F3849" s="1" t="s">
        <v>9018</v>
      </c>
    </row>
    <row r="3850" spans="1:6" x14ac:dyDescent="0.25">
      <c r="A3850" s="1" t="s">
        <v>9019</v>
      </c>
      <c r="B3850" s="1" t="s">
        <v>6265</v>
      </c>
      <c r="C3850" s="1">
        <v>1</v>
      </c>
      <c r="D3850" s="18" t="s">
        <v>207</v>
      </c>
      <c r="E3850" s="18" t="s">
        <v>207</v>
      </c>
      <c r="F3850" s="1" t="s">
        <v>207</v>
      </c>
    </row>
    <row r="3851" spans="1:6" x14ac:dyDescent="0.25">
      <c r="A3851" s="1" t="s">
        <v>1599</v>
      </c>
      <c r="B3851" s="1" t="s">
        <v>6135</v>
      </c>
      <c r="C3851" s="1">
        <v>1</v>
      </c>
      <c r="D3851" s="18" t="s">
        <v>1600</v>
      </c>
      <c r="E3851" s="19">
        <v>7.47E-52</v>
      </c>
      <c r="F3851" s="1" t="s">
        <v>1601</v>
      </c>
    </row>
    <row r="3852" spans="1:6" x14ac:dyDescent="0.25">
      <c r="A3852" s="1" t="s">
        <v>9020</v>
      </c>
      <c r="B3852" s="1" t="s">
        <v>6291</v>
      </c>
      <c r="C3852" s="1">
        <v>1</v>
      </c>
      <c r="D3852" s="18" t="s">
        <v>9021</v>
      </c>
      <c r="E3852" s="19">
        <v>3.4299999999999999E-7</v>
      </c>
      <c r="F3852" s="1" t="s">
        <v>9022</v>
      </c>
    </row>
    <row r="3853" spans="1:6" x14ac:dyDescent="0.25">
      <c r="A3853" s="1" t="s">
        <v>1884</v>
      </c>
      <c r="B3853" s="1" t="s">
        <v>6135</v>
      </c>
      <c r="C3853" s="1">
        <v>1</v>
      </c>
      <c r="D3853" s="18" t="s">
        <v>1886</v>
      </c>
      <c r="E3853" s="19">
        <v>4.6499999999999998E-132</v>
      </c>
      <c r="F3853" s="1" t="s">
        <v>1887</v>
      </c>
    </row>
    <row r="3854" spans="1:6" x14ac:dyDescent="0.25">
      <c r="A3854" s="1" t="s">
        <v>9023</v>
      </c>
      <c r="B3854" s="1" t="s">
        <v>6135</v>
      </c>
      <c r="C3854" s="1">
        <v>1</v>
      </c>
      <c r="D3854" s="18" t="s">
        <v>9024</v>
      </c>
      <c r="E3854" s="19">
        <v>1.5300000000000001E-115</v>
      </c>
      <c r="F3854" s="1" t="s">
        <v>9025</v>
      </c>
    </row>
    <row r="3855" spans="1:6" x14ac:dyDescent="0.25">
      <c r="A3855" s="1" t="s">
        <v>9026</v>
      </c>
      <c r="B3855" s="1" t="s">
        <v>6135</v>
      </c>
      <c r="C3855" s="1">
        <v>1</v>
      </c>
      <c r="D3855" s="18" t="s">
        <v>9027</v>
      </c>
      <c r="E3855" s="18">
        <v>8.8999999999999996E-2</v>
      </c>
      <c r="F3855" s="1" t="s">
        <v>9028</v>
      </c>
    </row>
    <row r="3856" spans="1:6" x14ac:dyDescent="0.25">
      <c r="A3856" s="1" t="s">
        <v>9029</v>
      </c>
      <c r="B3856" s="1" t="s">
        <v>6135</v>
      </c>
      <c r="C3856" s="1">
        <v>1</v>
      </c>
      <c r="D3856" s="18" t="s">
        <v>9030</v>
      </c>
      <c r="E3856" s="19">
        <v>1.11E-24</v>
      </c>
      <c r="F3856" s="1" t="s">
        <v>7773</v>
      </c>
    </row>
    <row r="3857" spans="1:6" x14ac:dyDescent="0.25">
      <c r="A3857" s="1" t="s">
        <v>9031</v>
      </c>
      <c r="B3857" s="1" t="s">
        <v>6135</v>
      </c>
      <c r="C3857" s="1">
        <v>1</v>
      </c>
      <c r="D3857" s="18" t="s">
        <v>9032</v>
      </c>
      <c r="E3857" s="19">
        <v>2.5199999999999999E-27</v>
      </c>
      <c r="F3857" s="1" t="s">
        <v>9033</v>
      </c>
    </row>
    <row r="3858" spans="1:6" x14ac:dyDescent="0.25">
      <c r="A3858" s="1" t="s">
        <v>9034</v>
      </c>
      <c r="B3858" s="1" t="s">
        <v>6135</v>
      </c>
      <c r="C3858" s="1">
        <v>1</v>
      </c>
      <c r="D3858" s="18" t="s">
        <v>207</v>
      </c>
      <c r="E3858" s="18" t="s">
        <v>207</v>
      </c>
      <c r="F3858" s="1" t="s">
        <v>207</v>
      </c>
    </row>
    <row r="3859" spans="1:6" x14ac:dyDescent="0.25">
      <c r="A3859" s="1" t="s">
        <v>2207</v>
      </c>
      <c r="B3859" s="1" t="s">
        <v>6135</v>
      </c>
      <c r="C3859" s="1">
        <v>1</v>
      </c>
      <c r="D3859" s="18" t="s">
        <v>2208</v>
      </c>
      <c r="E3859" s="19">
        <v>3.75E-80</v>
      </c>
      <c r="F3859" s="1" t="s">
        <v>2209</v>
      </c>
    </row>
    <row r="3860" spans="1:6" x14ac:dyDescent="0.25">
      <c r="A3860" s="1" t="s">
        <v>9035</v>
      </c>
      <c r="B3860" s="1" t="s">
        <v>6142</v>
      </c>
      <c r="C3860" s="1">
        <v>1</v>
      </c>
      <c r="D3860" s="18" t="s">
        <v>9036</v>
      </c>
      <c r="E3860" s="19">
        <v>2.3900000000000002E-15</v>
      </c>
      <c r="F3860" s="1" t="s">
        <v>9037</v>
      </c>
    </row>
    <row r="3861" spans="1:6" x14ac:dyDescent="0.25">
      <c r="A3861" s="1" t="s">
        <v>9038</v>
      </c>
      <c r="B3861" s="1" t="s">
        <v>6135</v>
      </c>
      <c r="C3861" s="1">
        <v>1</v>
      </c>
      <c r="D3861" s="18" t="s">
        <v>207</v>
      </c>
      <c r="E3861" s="18" t="s">
        <v>207</v>
      </c>
      <c r="F3861" s="1" t="s">
        <v>207</v>
      </c>
    </row>
    <row r="3862" spans="1:6" x14ac:dyDescent="0.25">
      <c r="A3862" s="1" t="s">
        <v>9039</v>
      </c>
      <c r="B3862" s="1" t="s">
        <v>6135</v>
      </c>
      <c r="C3862" s="1">
        <v>1</v>
      </c>
      <c r="D3862" s="18" t="s">
        <v>9040</v>
      </c>
      <c r="E3862" s="18">
        <v>0</v>
      </c>
      <c r="F3862" s="1" t="s">
        <v>9041</v>
      </c>
    </row>
    <row r="3863" spans="1:6" x14ac:dyDescent="0.25">
      <c r="A3863" s="1" t="s">
        <v>9042</v>
      </c>
      <c r="B3863" s="1" t="s">
        <v>6135</v>
      </c>
      <c r="C3863" s="1">
        <v>1</v>
      </c>
      <c r="D3863" s="18" t="s">
        <v>9043</v>
      </c>
      <c r="E3863" s="19">
        <v>3.4800000000000002E-82</v>
      </c>
      <c r="F3863" s="1" t="s">
        <v>9044</v>
      </c>
    </row>
    <row r="3864" spans="1:6" x14ac:dyDescent="0.25">
      <c r="A3864" s="1" t="s">
        <v>9045</v>
      </c>
      <c r="B3864" s="1" t="s">
        <v>6135</v>
      </c>
      <c r="C3864" s="1">
        <v>1</v>
      </c>
      <c r="D3864" s="18" t="s">
        <v>9046</v>
      </c>
      <c r="E3864" s="19">
        <v>4.52E-141</v>
      </c>
      <c r="F3864" s="1" t="s">
        <v>9047</v>
      </c>
    </row>
    <row r="3865" spans="1:6" x14ac:dyDescent="0.25">
      <c r="A3865" s="1" t="s">
        <v>9048</v>
      </c>
      <c r="B3865" s="1" t="s">
        <v>6270</v>
      </c>
      <c r="C3865" s="1">
        <v>1</v>
      </c>
      <c r="D3865" s="18" t="s">
        <v>9049</v>
      </c>
      <c r="E3865" s="18">
        <v>1.7000000000000001E-2</v>
      </c>
      <c r="F3865" s="1" t="s">
        <v>5938</v>
      </c>
    </row>
    <row r="3866" spans="1:6" x14ac:dyDescent="0.25">
      <c r="A3866" s="1" t="s">
        <v>9050</v>
      </c>
      <c r="B3866" s="1" t="s">
        <v>6142</v>
      </c>
      <c r="C3866" s="1">
        <v>1</v>
      </c>
      <c r="D3866" s="18" t="s">
        <v>9051</v>
      </c>
      <c r="E3866" s="19">
        <v>1.4499999999999999E-26</v>
      </c>
      <c r="F3866" s="1" t="s">
        <v>9052</v>
      </c>
    </row>
    <row r="3867" spans="1:6" x14ac:dyDescent="0.25">
      <c r="A3867" s="1" t="s">
        <v>9053</v>
      </c>
      <c r="B3867" s="1" t="s">
        <v>6135</v>
      </c>
      <c r="C3867" s="1">
        <v>1</v>
      </c>
      <c r="D3867" s="18" t="s">
        <v>9054</v>
      </c>
      <c r="E3867" s="19">
        <v>6.5200000000000002E-15</v>
      </c>
      <c r="F3867" s="1" t="s">
        <v>9055</v>
      </c>
    </row>
    <row r="3868" spans="1:6" x14ac:dyDescent="0.25">
      <c r="A3868" s="1" t="s">
        <v>9056</v>
      </c>
      <c r="B3868" s="1" t="s">
        <v>6135</v>
      </c>
      <c r="C3868" s="1">
        <v>1</v>
      </c>
      <c r="D3868" s="18" t="s">
        <v>9057</v>
      </c>
      <c r="E3868" s="19">
        <v>6.3999999999999994E-20</v>
      </c>
      <c r="F3868" s="1" t="s">
        <v>9058</v>
      </c>
    </row>
    <row r="3869" spans="1:6" x14ac:dyDescent="0.25">
      <c r="A3869" s="1" t="s">
        <v>9059</v>
      </c>
      <c r="B3869" s="1" t="s">
        <v>6418</v>
      </c>
      <c r="C3869" s="1">
        <v>1</v>
      </c>
      <c r="D3869" s="18" t="s">
        <v>9060</v>
      </c>
      <c r="E3869" s="19">
        <v>3.8000000000000003E-30</v>
      </c>
      <c r="F3869" s="1" t="s">
        <v>9061</v>
      </c>
    </row>
    <row r="3870" spans="1:6" x14ac:dyDescent="0.25">
      <c r="A3870" s="1" t="s">
        <v>9062</v>
      </c>
      <c r="B3870" s="1" t="s">
        <v>6135</v>
      </c>
      <c r="C3870" s="1">
        <v>1</v>
      </c>
      <c r="D3870" s="18" t="s">
        <v>9063</v>
      </c>
      <c r="E3870" s="18">
        <v>0.02</v>
      </c>
      <c r="F3870" s="1" t="s">
        <v>9064</v>
      </c>
    </row>
    <row r="3871" spans="1:6" x14ac:dyDescent="0.25">
      <c r="A3871" s="1" t="s">
        <v>2500</v>
      </c>
      <c r="B3871" s="1" t="s">
        <v>6135</v>
      </c>
      <c r="C3871" s="1">
        <v>1</v>
      </c>
      <c r="D3871" s="18" t="s">
        <v>2501</v>
      </c>
      <c r="E3871" s="19">
        <v>1.3E-163</v>
      </c>
      <c r="F3871" s="1" t="s">
        <v>2502</v>
      </c>
    </row>
    <row r="3872" spans="1:6" x14ac:dyDescent="0.25">
      <c r="A3872" s="1" t="s">
        <v>9065</v>
      </c>
      <c r="B3872" s="1" t="s">
        <v>6135</v>
      </c>
      <c r="C3872" s="1">
        <v>1</v>
      </c>
      <c r="D3872" s="18" t="s">
        <v>9066</v>
      </c>
      <c r="E3872" s="18">
        <v>0</v>
      </c>
      <c r="F3872" s="1" t="s">
        <v>9067</v>
      </c>
    </row>
    <row r="3873" spans="1:6" x14ac:dyDescent="0.25">
      <c r="A3873" s="1" t="s">
        <v>9068</v>
      </c>
      <c r="B3873" s="1" t="s">
        <v>6135</v>
      </c>
      <c r="C3873" s="1">
        <v>1</v>
      </c>
      <c r="D3873" s="18" t="s">
        <v>9069</v>
      </c>
      <c r="E3873" s="19">
        <v>2.88E-66</v>
      </c>
      <c r="F3873" s="1" t="s">
        <v>9070</v>
      </c>
    </row>
    <row r="3874" spans="1:6" x14ac:dyDescent="0.25">
      <c r="A3874" s="1" t="s">
        <v>9071</v>
      </c>
      <c r="B3874" s="1" t="s">
        <v>6135</v>
      </c>
      <c r="C3874" s="1">
        <v>1</v>
      </c>
      <c r="D3874" s="18" t="s">
        <v>9072</v>
      </c>
      <c r="E3874" s="19">
        <v>2.29E-27</v>
      </c>
      <c r="F3874" s="1" t="s">
        <v>9073</v>
      </c>
    </row>
    <row r="3875" spans="1:6" x14ac:dyDescent="0.25">
      <c r="A3875" s="1" t="s">
        <v>9074</v>
      </c>
      <c r="B3875" s="1" t="s">
        <v>6135</v>
      </c>
      <c r="C3875" s="1">
        <v>1</v>
      </c>
      <c r="D3875" s="18" t="s">
        <v>9075</v>
      </c>
      <c r="E3875" s="19">
        <v>1.58E-49</v>
      </c>
      <c r="F3875" s="1" t="s">
        <v>3063</v>
      </c>
    </row>
    <row r="3876" spans="1:6" x14ac:dyDescent="0.25">
      <c r="A3876" s="1" t="s">
        <v>1797</v>
      </c>
      <c r="B3876" s="1" t="s">
        <v>6135</v>
      </c>
      <c r="C3876" s="1">
        <v>1</v>
      </c>
      <c r="D3876" s="18" t="s">
        <v>207</v>
      </c>
      <c r="E3876" s="18" t="s">
        <v>207</v>
      </c>
      <c r="F3876" s="1" t="s">
        <v>207</v>
      </c>
    </row>
    <row r="3877" spans="1:6" x14ac:dyDescent="0.25">
      <c r="A3877" s="1" t="s">
        <v>9076</v>
      </c>
      <c r="B3877" s="1" t="s">
        <v>8008</v>
      </c>
      <c r="C3877" s="1">
        <v>1</v>
      </c>
      <c r="D3877" s="18" t="s">
        <v>9077</v>
      </c>
      <c r="E3877" s="19">
        <v>7.2899999999999995E-69</v>
      </c>
      <c r="F3877" s="1" t="s">
        <v>9078</v>
      </c>
    </row>
    <row r="3878" spans="1:6" x14ac:dyDescent="0.25">
      <c r="A3878" s="1" t="s">
        <v>9079</v>
      </c>
      <c r="B3878" s="1" t="s">
        <v>6135</v>
      </c>
      <c r="C3878" s="1">
        <v>1</v>
      </c>
      <c r="D3878" s="18" t="s">
        <v>207</v>
      </c>
      <c r="E3878" s="18" t="s">
        <v>207</v>
      </c>
      <c r="F3878" s="1" t="s">
        <v>207</v>
      </c>
    </row>
    <row r="3879" spans="1:6" x14ac:dyDescent="0.25">
      <c r="A3879" s="1" t="s">
        <v>9080</v>
      </c>
      <c r="B3879" s="1" t="s">
        <v>6135</v>
      </c>
      <c r="C3879" s="1">
        <v>1</v>
      </c>
      <c r="D3879" s="18" t="s">
        <v>9081</v>
      </c>
      <c r="E3879" s="19">
        <v>9.7999999999999996E-84</v>
      </c>
      <c r="F3879" s="1" t="s">
        <v>9082</v>
      </c>
    </row>
    <row r="3880" spans="1:6" x14ac:dyDescent="0.25">
      <c r="A3880" s="1" t="s">
        <v>2786</v>
      </c>
      <c r="B3880" s="1" t="s">
        <v>6135</v>
      </c>
      <c r="C3880" s="1">
        <v>1</v>
      </c>
      <c r="D3880" s="18" t="s">
        <v>2787</v>
      </c>
      <c r="E3880" s="19">
        <v>6.2799999999999998E-34</v>
      </c>
      <c r="F3880" s="1" t="s">
        <v>2788</v>
      </c>
    </row>
    <row r="3881" spans="1:6" x14ac:dyDescent="0.25">
      <c r="A3881" s="1" t="s">
        <v>9083</v>
      </c>
      <c r="B3881" s="1" t="s">
        <v>6135</v>
      </c>
      <c r="C3881" s="1">
        <v>1</v>
      </c>
      <c r="D3881" s="18" t="s">
        <v>9084</v>
      </c>
      <c r="E3881" s="19">
        <v>3.7200000000000001E-59</v>
      </c>
      <c r="F3881" s="1" t="s">
        <v>9085</v>
      </c>
    </row>
    <row r="3882" spans="1:6" x14ac:dyDescent="0.25">
      <c r="A3882" s="1" t="s">
        <v>9086</v>
      </c>
      <c r="B3882" s="1" t="s">
        <v>6135</v>
      </c>
      <c r="C3882" s="1">
        <v>1</v>
      </c>
      <c r="D3882" s="18" t="s">
        <v>9087</v>
      </c>
      <c r="E3882" s="19">
        <v>3.7399999999999999E-19</v>
      </c>
      <c r="F3882" s="1" t="s">
        <v>9088</v>
      </c>
    </row>
    <row r="3883" spans="1:6" x14ac:dyDescent="0.25">
      <c r="A3883" s="1" t="s">
        <v>9089</v>
      </c>
      <c r="B3883" s="1" t="s">
        <v>6270</v>
      </c>
      <c r="C3883" s="1">
        <v>1</v>
      </c>
      <c r="D3883" s="18" t="s">
        <v>207</v>
      </c>
      <c r="E3883" s="18" t="s">
        <v>207</v>
      </c>
      <c r="F3883" s="1" t="s">
        <v>207</v>
      </c>
    </row>
    <row r="3884" spans="1:6" x14ac:dyDescent="0.25">
      <c r="A3884" s="1" t="s">
        <v>2833</v>
      </c>
      <c r="B3884" s="1" t="s">
        <v>6135</v>
      </c>
      <c r="C3884" s="1">
        <v>1</v>
      </c>
      <c r="D3884" s="18" t="s">
        <v>2834</v>
      </c>
      <c r="E3884" s="19">
        <v>1.3400000000000001E-32</v>
      </c>
      <c r="F3884" s="1" t="s">
        <v>2835</v>
      </c>
    </row>
    <row r="3885" spans="1:6" x14ac:dyDescent="0.25">
      <c r="A3885" s="1" t="s">
        <v>9090</v>
      </c>
      <c r="B3885" s="1" t="s">
        <v>6142</v>
      </c>
      <c r="C3885" s="1">
        <v>1</v>
      </c>
      <c r="D3885" s="18" t="s">
        <v>9091</v>
      </c>
      <c r="E3885" s="19">
        <v>1.4199999999999999E-47</v>
      </c>
      <c r="F3885" s="1" t="s">
        <v>9092</v>
      </c>
    </row>
    <row r="3886" spans="1:6" x14ac:dyDescent="0.25">
      <c r="A3886" s="1" t="s">
        <v>9093</v>
      </c>
      <c r="B3886" s="1" t="s">
        <v>6135</v>
      </c>
      <c r="C3886" s="1">
        <v>1</v>
      </c>
      <c r="D3886" s="18" t="s">
        <v>9094</v>
      </c>
      <c r="E3886" s="19">
        <v>4.9100000000000004E-7</v>
      </c>
      <c r="F3886" s="1" t="s">
        <v>9095</v>
      </c>
    </row>
    <row r="3887" spans="1:6" x14ac:dyDescent="0.25">
      <c r="A3887" s="1" t="s">
        <v>9096</v>
      </c>
      <c r="B3887" s="1" t="s">
        <v>6135</v>
      </c>
      <c r="C3887" s="1">
        <v>1</v>
      </c>
      <c r="D3887" s="18" t="s">
        <v>207</v>
      </c>
      <c r="E3887" s="18" t="s">
        <v>207</v>
      </c>
      <c r="F3887" s="1" t="s">
        <v>207</v>
      </c>
    </row>
    <row r="3888" spans="1:6" x14ac:dyDescent="0.25">
      <c r="A3888" s="1" t="s">
        <v>1705</v>
      </c>
      <c r="B3888" s="1" t="s">
        <v>6135</v>
      </c>
      <c r="C3888" s="1">
        <v>1</v>
      </c>
      <c r="D3888" s="18" t="s">
        <v>207</v>
      </c>
      <c r="E3888" s="18" t="s">
        <v>207</v>
      </c>
      <c r="F3888" s="1" t="s">
        <v>207</v>
      </c>
    </row>
    <row r="3889" spans="1:6" x14ac:dyDescent="0.25">
      <c r="A3889" s="1" t="s">
        <v>9097</v>
      </c>
      <c r="B3889" s="1" t="s">
        <v>6135</v>
      </c>
      <c r="C3889" s="1">
        <v>1</v>
      </c>
      <c r="D3889" s="18" t="s">
        <v>9098</v>
      </c>
      <c r="E3889" s="19">
        <v>8.3999999999999995E-14</v>
      </c>
      <c r="F3889" s="1" t="s">
        <v>9099</v>
      </c>
    </row>
    <row r="3890" spans="1:6" x14ac:dyDescent="0.25">
      <c r="A3890" s="1" t="s">
        <v>9100</v>
      </c>
      <c r="B3890" s="1" t="s">
        <v>6265</v>
      </c>
      <c r="C3890" s="1">
        <v>1</v>
      </c>
      <c r="D3890" s="18" t="s">
        <v>9101</v>
      </c>
      <c r="E3890" s="19">
        <v>1.43E-110</v>
      </c>
      <c r="F3890" s="1" t="s">
        <v>9102</v>
      </c>
    </row>
    <row r="3891" spans="1:6" x14ac:dyDescent="0.25">
      <c r="A3891" s="1" t="s">
        <v>9103</v>
      </c>
      <c r="B3891" s="1" t="s">
        <v>6135</v>
      </c>
      <c r="C3891" s="1">
        <v>1</v>
      </c>
      <c r="D3891" s="18" t="s">
        <v>9104</v>
      </c>
      <c r="E3891" s="18">
        <v>0.01</v>
      </c>
      <c r="F3891" s="1" t="s">
        <v>9105</v>
      </c>
    </row>
    <row r="3892" spans="1:6" x14ac:dyDescent="0.25">
      <c r="A3892" s="1" t="s">
        <v>9106</v>
      </c>
      <c r="B3892" s="1" t="s">
        <v>6135</v>
      </c>
      <c r="C3892" s="1">
        <v>1</v>
      </c>
      <c r="D3892" s="18" t="s">
        <v>9107</v>
      </c>
      <c r="E3892" s="19">
        <v>1.0500000000000001E-143</v>
      </c>
      <c r="F3892" s="1" t="s">
        <v>9108</v>
      </c>
    </row>
    <row r="3893" spans="1:6" x14ac:dyDescent="0.25">
      <c r="A3893" s="1" t="s">
        <v>960</v>
      </c>
      <c r="B3893" s="1" t="s">
        <v>6135</v>
      </c>
      <c r="C3893" s="1">
        <v>1</v>
      </c>
      <c r="D3893" s="18" t="s">
        <v>207</v>
      </c>
      <c r="E3893" s="18" t="s">
        <v>207</v>
      </c>
      <c r="F3893" s="1" t="s">
        <v>207</v>
      </c>
    </row>
    <row r="3894" spans="1:6" x14ac:dyDescent="0.25">
      <c r="A3894" s="1" t="s">
        <v>9109</v>
      </c>
      <c r="B3894" s="1" t="s">
        <v>6135</v>
      </c>
      <c r="C3894" s="1">
        <v>1</v>
      </c>
      <c r="D3894" s="18" t="s">
        <v>9110</v>
      </c>
      <c r="E3894" s="19">
        <v>3.67E-143</v>
      </c>
      <c r="F3894" s="1" t="s">
        <v>9111</v>
      </c>
    </row>
    <row r="3895" spans="1:6" x14ac:dyDescent="0.25">
      <c r="A3895" s="1" t="s">
        <v>9112</v>
      </c>
      <c r="B3895" s="1" t="s">
        <v>6142</v>
      </c>
      <c r="C3895" s="1">
        <v>1</v>
      </c>
      <c r="D3895" s="18" t="s">
        <v>9113</v>
      </c>
      <c r="E3895" s="19">
        <v>2.2499999999999999E-15</v>
      </c>
      <c r="F3895" s="1" t="s">
        <v>9114</v>
      </c>
    </row>
    <row r="3896" spans="1:6" x14ac:dyDescent="0.25">
      <c r="A3896" s="1" t="s">
        <v>9115</v>
      </c>
      <c r="B3896" s="1" t="s">
        <v>6291</v>
      </c>
      <c r="C3896" s="1">
        <v>1</v>
      </c>
      <c r="D3896" s="18" t="s">
        <v>207</v>
      </c>
      <c r="E3896" s="18" t="s">
        <v>207</v>
      </c>
      <c r="F3896" s="1" t="s">
        <v>207</v>
      </c>
    </row>
    <row r="3897" spans="1:6" x14ac:dyDescent="0.25">
      <c r="A3897" s="1" t="s">
        <v>9116</v>
      </c>
      <c r="B3897" s="1" t="s">
        <v>6135</v>
      </c>
      <c r="C3897" s="1">
        <v>1</v>
      </c>
      <c r="D3897" s="18" t="s">
        <v>6580</v>
      </c>
      <c r="E3897" s="19">
        <v>7.4099999999999998E-115</v>
      </c>
      <c r="F3897" s="1" t="s">
        <v>6581</v>
      </c>
    </row>
    <row r="3898" spans="1:6" x14ac:dyDescent="0.25">
      <c r="A3898" s="1" t="s">
        <v>9117</v>
      </c>
      <c r="B3898" s="1" t="s">
        <v>6135</v>
      </c>
      <c r="C3898" s="1">
        <v>1</v>
      </c>
      <c r="D3898" s="18" t="s">
        <v>9118</v>
      </c>
      <c r="E3898" s="19">
        <v>6.0599999999999997E-148</v>
      </c>
      <c r="F3898" s="1" t="s">
        <v>9119</v>
      </c>
    </row>
    <row r="3899" spans="1:6" x14ac:dyDescent="0.25">
      <c r="A3899" s="1" t="s">
        <v>9120</v>
      </c>
      <c r="B3899" s="1" t="s">
        <v>6135</v>
      </c>
      <c r="C3899" s="1">
        <v>1</v>
      </c>
      <c r="D3899" s="18" t="s">
        <v>207</v>
      </c>
      <c r="E3899" s="18" t="s">
        <v>207</v>
      </c>
      <c r="F3899" s="1" t="s">
        <v>207</v>
      </c>
    </row>
    <row r="3900" spans="1:6" x14ac:dyDescent="0.25">
      <c r="A3900" s="1" t="s">
        <v>212</v>
      </c>
      <c r="B3900" s="1" t="s">
        <v>6291</v>
      </c>
      <c r="C3900" s="1">
        <v>1</v>
      </c>
      <c r="D3900" s="18" t="s">
        <v>213</v>
      </c>
      <c r="E3900" s="19">
        <v>1.82E-35</v>
      </c>
      <c r="F3900" s="1" t="s">
        <v>214</v>
      </c>
    </row>
    <row r="3901" spans="1:6" x14ac:dyDescent="0.25">
      <c r="A3901" s="1" t="s">
        <v>9121</v>
      </c>
      <c r="B3901" s="1" t="s">
        <v>6135</v>
      </c>
      <c r="C3901" s="1">
        <v>1</v>
      </c>
      <c r="D3901" s="18" t="s">
        <v>9122</v>
      </c>
      <c r="E3901" s="19">
        <v>2.9799999999999997E-73</v>
      </c>
      <c r="F3901" s="1" t="s">
        <v>9123</v>
      </c>
    </row>
    <row r="3902" spans="1:6" x14ac:dyDescent="0.25">
      <c r="A3902" s="1" t="s">
        <v>9124</v>
      </c>
      <c r="B3902" s="1" t="s">
        <v>6135</v>
      </c>
      <c r="C3902" s="1">
        <v>1</v>
      </c>
      <c r="D3902" s="18" t="s">
        <v>9125</v>
      </c>
      <c r="E3902" s="19">
        <v>1.6699999999999999E-42</v>
      </c>
      <c r="F3902" s="1" t="s">
        <v>9126</v>
      </c>
    </row>
    <row r="3903" spans="1:6" x14ac:dyDescent="0.25">
      <c r="A3903" s="1" t="s">
        <v>9127</v>
      </c>
      <c r="B3903" s="1" t="s">
        <v>6418</v>
      </c>
      <c r="C3903" s="1">
        <v>1</v>
      </c>
      <c r="D3903" s="18" t="s">
        <v>7819</v>
      </c>
      <c r="E3903" s="18">
        <v>0.38</v>
      </c>
      <c r="F3903" s="1" t="s">
        <v>7820</v>
      </c>
    </row>
    <row r="3904" spans="1:6" x14ac:dyDescent="0.25">
      <c r="A3904" s="1" t="s">
        <v>2134</v>
      </c>
      <c r="B3904" s="1" t="s">
        <v>6135</v>
      </c>
      <c r="C3904" s="1">
        <v>1</v>
      </c>
      <c r="D3904" s="18" t="s">
        <v>2135</v>
      </c>
      <c r="E3904" s="18">
        <v>5.2999999999999999E-2</v>
      </c>
      <c r="F3904" s="1" t="s">
        <v>2136</v>
      </c>
    </row>
    <row r="3905" spans="1:6" x14ac:dyDescent="0.25">
      <c r="A3905" s="1" t="s">
        <v>9128</v>
      </c>
      <c r="B3905" s="1" t="s">
        <v>6270</v>
      </c>
      <c r="C3905" s="1">
        <v>1</v>
      </c>
      <c r="D3905" s="18" t="s">
        <v>9129</v>
      </c>
      <c r="E3905" s="19">
        <v>3.38E-44</v>
      </c>
      <c r="F3905" s="1" t="s">
        <v>9130</v>
      </c>
    </row>
    <row r="3906" spans="1:6" x14ac:dyDescent="0.25">
      <c r="A3906" s="1" t="s">
        <v>9131</v>
      </c>
      <c r="B3906" s="1" t="s">
        <v>6265</v>
      </c>
      <c r="C3906" s="1">
        <v>1</v>
      </c>
      <c r="D3906" s="18" t="s">
        <v>9132</v>
      </c>
      <c r="E3906" s="19">
        <v>1.3400000000000001E-165</v>
      </c>
      <c r="F3906" s="1" t="s">
        <v>9133</v>
      </c>
    </row>
    <row r="3907" spans="1:6" x14ac:dyDescent="0.25">
      <c r="A3907" s="1" t="s">
        <v>9134</v>
      </c>
      <c r="B3907" s="1" t="s">
        <v>6135</v>
      </c>
      <c r="C3907" s="1">
        <v>1</v>
      </c>
      <c r="D3907" s="18" t="s">
        <v>9135</v>
      </c>
      <c r="E3907" s="19">
        <v>2.9499999999999998E-37</v>
      </c>
      <c r="F3907" s="1" t="s">
        <v>9136</v>
      </c>
    </row>
    <row r="3908" spans="1:6" x14ac:dyDescent="0.25">
      <c r="A3908" s="1" t="s">
        <v>687</v>
      </c>
      <c r="B3908" s="1" t="s">
        <v>6212</v>
      </c>
      <c r="C3908" s="1">
        <v>1</v>
      </c>
      <c r="D3908" s="18" t="s">
        <v>207</v>
      </c>
      <c r="E3908" s="18" t="s">
        <v>207</v>
      </c>
      <c r="F3908" s="1" t="s">
        <v>207</v>
      </c>
    </row>
    <row r="3909" spans="1:6" x14ac:dyDescent="0.25">
      <c r="A3909" s="1" t="s">
        <v>9137</v>
      </c>
      <c r="B3909" s="1" t="s">
        <v>6135</v>
      </c>
      <c r="C3909" s="1">
        <v>1</v>
      </c>
      <c r="D3909" s="18" t="s">
        <v>9138</v>
      </c>
      <c r="E3909" s="19">
        <v>9.2999999999999998E-79</v>
      </c>
      <c r="F3909" s="1" t="s">
        <v>9139</v>
      </c>
    </row>
    <row r="3910" spans="1:6" x14ac:dyDescent="0.25">
      <c r="A3910" s="1" t="s">
        <v>9140</v>
      </c>
      <c r="B3910" s="1" t="s">
        <v>6187</v>
      </c>
      <c r="C3910" s="1">
        <v>1</v>
      </c>
      <c r="D3910" s="18" t="s">
        <v>9141</v>
      </c>
      <c r="E3910" s="18">
        <v>3.4</v>
      </c>
      <c r="F3910" s="1" t="s">
        <v>9142</v>
      </c>
    </row>
    <row r="3911" spans="1:6" x14ac:dyDescent="0.25">
      <c r="A3911" s="1" t="s">
        <v>9143</v>
      </c>
      <c r="B3911" s="1" t="s">
        <v>6270</v>
      </c>
      <c r="C3911" s="1">
        <v>1</v>
      </c>
      <c r="D3911" s="18" t="s">
        <v>207</v>
      </c>
      <c r="E3911" s="18" t="s">
        <v>207</v>
      </c>
      <c r="F3911" s="1" t="s">
        <v>207</v>
      </c>
    </row>
    <row r="3912" spans="1:6" x14ac:dyDescent="0.25">
      <c r="A3912" s="1" t="s">
        <v>1758</v>
      </c>
      <c r="B3912" s="1" t="s">
        <v>6135</v>
      </c>
      <c r="C3912" s="1">
        <v>1</v>
      </c>
      <c r="D3912" s="18" t="s">
        <v>1759</v>
      </c>
      <c r="E3912" s="19">
        <v>1.59E-17</v>
      </c>
      <c r="F3912" s="1" t="s">
        <v>1760</v>
      </c>
    </row>
    <row r="3913" spans="1:6" x14ac:dyDescent="0.25">
      <c r="A3913" s="1" t="s">
        <v>9144</v>
      </c>
      <c r="B3913" s="1" t="s">
        <v>6135</v>
      </c>
      <c r="C3913" s="1">
        <v>1</v>
      </c>
      <c r="D3913" s="18" t="s">
        <v>9145</v>
      </c>
      <c r="E3913" s="19">
        <v>3.8900000000000001E-16</v>
      </c>
      <c r="F3913" s="1" t="s">
        <v>9146</v>
      </c>
    </row>
    <row r="3914" spans="1:6" x14ac:dyDescent="0.25">
      <c r="A3914" s="1" t="s">
        <v>9147</v>
      </c>
      <c r="B3914" s="1" t="s">
        <v>6135</v>
      </c>
      <c r="C3914" s="1">
        <v>1</v>
      </c>
      <c r="D3914" s="18" t="s">
        <v>9148</v>
      </c>
      <c r="E3914" s="18">
        <v>0</v>
      </c>
      <c r="F3914" s="1" t="s">
        <v>9149</v>
      </c>
    </row>
    <row r="3915" spans="1:6" x14ac:dyDescent="0.25">
      <c r="A3915" s="1" t="s">
        <v>9150</v>
      </c>
      <c r="B3915" s="1" t="s">
        <v>6135</v>
      </c>
      <c r="C3915" s="1">
        <v>1</v>
      </c>
      <c r="D3915" s="18" t="s">
        <v>207</v>
      </c>
      <c r="E3915" s="18" t="s">
        <v>207</v>
      </c>
      <c r="F3915" s="1" t="s">
        <v>207</v>
      </c>
    </row>
    <row r="3916" spans="1:6" x14ac:dyDescent="0.25">
      <c r="A3916" s="1" t="s">
        <v>620</v>
      </c>
      <c r="B3916" s="1" t="s">
        <v>6212</v>
      </c>
      <c r="C3916" s="1">
        <v>1</v>
      </c>
      <c r="D3916" s="18" t="s">
        <v>207</v>
      </c>
      <c r="E3916" s="18" t="s">
        <v>207</v>
      </c>
      <c r="F3916" s="1" t="s">
        <v>207</v>
      </c>
    </row>
    <row r="3917" spans="1:6" x14ac:dyDescent="0.25">
      <c r="A3917" s="1" t="s">
        <v>9151</v>
      </c>
      <c r="B3917" s="1" t="s">
        <v>6135</v>
      </c>
      <c r="C3917" s="1">
        <v>1</v>
      </c>
      <c r="D3917" s="18" t="s">
        <v>9152</v>
      </c>
      <c r="E3917" s="19">
        <v>8.7000000000000006E-145</v>
      </c>
      <c r="F3917" s="1" t="s">
        <v>9153</v>
      </c>
    </row>
    <row r="3918" spans="1:6" x14ac:dyDescent="0.25">
      <c r="A3918" s="1" t="s">
        <v>9154</v>
      </c>
      <c r="B3918" s="1" t="s">
        <v>6142</v>
      </c>
      <c r="C3918" s="1">
        <v>1</v>
      </c>
      <c r="D3918" s="18" t="s">
        <v>9155</v>
      </c>
      <c r="E3918" s="19">
        <v>8.9200000000000002E-44</v>
      </c>
      <c r="F3918" s="1" t="s">
        <v>9156</v>
      </c>
    </row>
    <row r="3919" spans="1:6" x14ac:dyDescent="0.25">
      <c r="A3919" s="1" t="s">
        <v>9157</v>
      </c>
      <c r="B3919" s="1" t="s">
        <v>6135</v>
      </c>
      <c r="C3919" s="1">
        <v>1</v>
      </c>
      <c r="D3919" s="18" t="s">
        <v>9158</v>
      </c>
      <c r="E3919" s="19">
        <v>2.8099999999999999E-19</v>
      </c>
      <c r="F3919" s="1" t="s">
        <v>5712</v>
      </c>
    </row>
    <row r="3920" spans="1:6" x14ac:dyDescent="0.25">
      <c r="A3920" s="1" t="s">
        <v>9159</v>
      </c>
      <c r="B3920" s="1" t="s">
        <v>6135</v>
      </c>
      <c r="C3920" s="1">
        <v>1</v>
      </c>
      <c r="D3920" s="18" t="s">
        <v>207</v>
      </c>
      <c r="E3920" s="18" t="s">
        <v>207</v>
      </c>
      <c r="F3920" s="1" t="s">
        <v>207</v>
      </c>
    </row>
    <row r="3921" spans="1:6" x14ac:dyDescent="0.25">
      <c r="A3921" s="1" t="s">
        <v>1022</v>
      </c>
      <c r="B3921" s="1" t="s">
        <v>6135</v>
      </c>
      <c r="C3921" s="1">
        <v>1</v>
      </c>
      <c r="D3921" s="18" t="s">
        <v>1024</v>
      </c>
      <c r="E3921" s="18">
        <v>1.4</v>
      </c>
      <c r="F3921" s="1" t="s">
        <v>1025</v>
      </c>
    </row>
    <row r="3922" spans="1:6" x14ac:dyDescent="0.25">
      <c r="A3922" s="1" t="s">
        <v>9160</v>
      </c>
      <c r="B3922" s="1" t="s">
        <v>6135</v>
      </c>
      <c r="C3922" s="1">
        <v>1</v>
      </c>
      <c r="D3922" s="18" t="s">
        <v>9161</v>
      </c>
      <c r="E3922" s="19">
        <v>1.5899999999999999E-105</v>
      </c>
      <c r="F3922" s="1" t="s">
        <v>9162</v>
      </c>
    </row>
    <row r="3923" spans="1:6" x14ac:dyDescent="0.25">
      <c r="A3923" s="1" t="s">
        <v>9163</v>
      </c>
      <c r="B3923" s="1" t="s">
        <v>6135</v>
      </c>
      <c r="C3923" s="1">
        <v>1</v>
      </c>
      <c r="D3923" s="18" t="s">
        <v>9164</v>
      </c>
      <c r="E3923" s="19">
        <v>5.9000000000000004E-49</v>
      </c>
      <c r="F3923" s="1" t="s">
        <v>9165</v>
      </c>
    </row>
    <row r="3924" spans="1:6" x14ac:dyDescent="0.25">
      <c r="A3924" s="1" t="s">
        <v>9166</v>
      </c>
      <c r="B3924" s="1" t="s">
        <v>6270</v>
      </c>
      <c r="C3924" s="1">
        <v>1</v>
      </c>
      <c r="D3924" s="18" t="s">
        <v>9167</v>
      </c>
      <c r="E3924" s="19">
        <v>1.0899999999999999E-36</v>
      </c>
      <c r="F3924" s="1" t="s">
        <v>9168</v>
      </c>
    </row>
    <row r="3925" spans="1:6" x14ac:dyDescent="0.25">
      <c r="A3925" s="1" t="s">
        <v>9169</v>
      </c>
      <c r="B3925" s="1" t="s">
        <v>6265</v>
      </c>
      <c r="C3925" s="1">
        <v>1</v>
      </c>
      <c r="D3925" s="18" t="s">
        <v>207</v>
      </c>
      <c r="E3925" s="18" t="s">
        <v>207</v>
      </c>
      <c r="F3925" s="1" t="s">
        <v>207</v>
      </c>
    </row>
    <row r="3926" spans="1:6" x14ac:dyDescent="0.25">
      <c r="A3926" s="1" t="s">
        <v>9170</v>
      </c>
      <c r="B3926" s="1" t="s">
        <v>6135</v>
      </c>
      <c r="C3926" s="1">
        <v>1</v>
      </c>
      <c r="D3926" s="18" t="s">
        <v>9171</v>
      </c>
      <c r="E3926" s="19">
        <v>1.5499999999999999E-57</v>
      </c>
      <c r="F3926" s="1" t="s">
        <v>9172</v>
      </c>
    </row>
    <row r="3927" spans="1:6" x14ac:dyDescent="0.25">
      <c r="A3927" s="1" t="s">
        <v>1445</v>
      </c>
      <c r="B3927" s="1" t="s">
        <v>6135</v>
      </c>
      <c r="C3927" s="1">
        <v>1</v>
      </c>
      <c r="D3927" s="18" t="s">
        <v>1446</v>
      </c>
      <c r="E3927" s="19">
        <v>1.0499999999999999E-73</v>
      </c>
      <c r="F3927" s="1" t="s">
        <v>1447</v>
      </c>
    </row>
    <row r="3928" spans="1:6" x14ac:dyDescent="0.25">
      <c r="A3928" s="1" t="s">
        <v>2300</v>
      </c>
      <c r="B3928" s="1" t="s">
        <v>6135</v>
      </c>
      <c r="C3928" s="1">
        <v>1</v>
      </c>
      <c r="D3928" s="18" t="s">
        <v>2301</v>
      </c>
      <c r="E3928" s="19">
        <v>6.5900000000000002E-14</v>
      </c>
      <c r="F3928" s="1" t="s">
        <v>2302</v>
      </c>
    </row>
    <row r="3929" spans="1:6" x14ac:dyDescent="0.25">
      <c r="A3929" s="1" t="s">
        <v>1329</v>
      </c>
      <c r="B3929" s="1" t="s">
        <v>6135</v>
      </c>
      <c r="C3929" s="1">
        <v>1</v>
      </c>
      <c r="D3929" s="18" t="s">
        <v>1330</v>
      </c>
      <c r="E3929" s="19">
        <v>1.01E-43</v>
      </c>
      <c r="F3929" s="1" t="s">
        <v>1331</v>
      </c>
    </row>
    <row r="3930" spans="1:6" x14ac:dyDescent="0.25">
      <c r="A3930" s="1" t="s">
        <v>2259</v>
      </c>
      <c r="B3930" s="1" t="s">
        <v>6135</v>
      </c>
      <c r="C3930" s="1">
        <v>1</v>
      </c>
      <c r="D3930" s="18" t="s">
        <v>2260</v>
      </c>
      <c r="E3930" s="18">
        <v>0</v>
      </c>
      <c r="F3930" s="1" t="s">
        <v>2261</v>
      </c>
    </row>
    <row r="3931" spans="1:6" x14ac:dyDescent="0.25">
      <c r="A3931" s="1" t="s">
        <v>9173</v>
      </c>
      <c r="B3931" s="1" t="s">
        <v>6135</v>
      </c>
      <c r="C3931" s="1">
        <v>1</v>
      </c>
      <c r="D3931" s="18" t="s">
        <v>9174</v>
      </c>
      <c r="E3931" s="19">
        <v>1.3400000000000001E-32</v>
      </c>
      <c r="F3931" s="1" t="s">
        <v>9175</v>
      </c>
    </row>
    <row r="3932" spans="1:6" x14ac:dyDescent="0.25">
      <c r="A3932" s="1" t="s">
        <v>9176</v>
      </c>
      <c r="B3932" s="1" t="s">
        <v>9177</v>
      </c>
      <c r="C3932" s="1">
        <v>1</v>
      </c>
      <c r="D3932" s="18" t="s">
        <v>9178</v>
      </c>
      <c r="E3932" s="19">
        <v>8.61E-114</v>
      </c>
      <c r="F3932" s="1" t="s">
        <v>9179</v>
      </c>
    </row>
    <row r="3933" spans="1:6" x14ac:dyDescent="0.25">
      <c r="A3933" s="1" t="s">
        <v>9180</v>
      </c>
      <c r="B3933" s="1" t="s">
        <v>6135</v>
      </c>
      <c r="C3933" s="1">
        <v>1</v>
      </c>
      <c r="D3933" s="18" t="s">
        <v>9181</v>
      </c>
      <c r="E3933" s="18">
        <v>0</v>
      </c>
      <c r="F3933" s="1" t="s">
        <v>9182</v>
      </c>
    </row>
    <row r="3934" spans="1:6" x14ac:dyDescent="0.25">
      <c r="A3934" s="1" t="s">
        <v>9183</v>
      </c>
      <c r="B3934" s="1" t="s">
        <v>6135</v>
      </c>
      <c r="C3934" s="1">
        <v>1</v>
      </c>
      <c r="D3934" s="18" t="s">
        <v>9184</v>
      </c>
      <c r="E3934" s="18">
        <v>0</v>
      </c>
      <c r="F3934" s="1" t="s">
        <v>9185</v>
      </c>
    </row>
    <row r="3935" spans="1:6" x14ac:dyDescent="0.25">
      <c r="A3935" s="1" t="s">
        <v>9186</v>
      </c>
      <c r="B3935" s="1" t="s">
        <v>6135</v>
      </c>
      <c r="C3935" s="1">
        <v>1</v>
      </c>
      <c r="D3935" s="18" t="s">
        <v>9187</v>
      </c>
      <c r="E3935" s="19">
        <v>2.3199999999999998E-40</v>
      </c>
      <c r="F3935" s="1" t="s">
        <v>9188</v>
      </c>
    </row>
    <row r="3936" spans="1:6" x14ac:dyDescent="0.25">
      <c r="A3936" s="1" t="s">
        <v>1906</v>
      </c>
      <c r="B3936" s="1" t="s">
        <v>6135</v>
      </c>
      <c r="C3936" s="1">
        <v>1</v>
      </c>
      <c r="D3936" s="18" t="s">
        <v>207</v>
      </c>
      <c r="E3936" s="18" t="s">
        <v>207</v>
      </c>
      <c r="F3936" s="1" t="s">
        <v>207</v>
      </c>
    </row>
    <row r="3937" spans="1:6" x14ac:dyDescent="0.25">
      <c r="A3937" s="1" t="s">
        <v>839</v>
      </c>
      <c r="B3937" s="1" t="s">
        <v>6212</v>
      </c>
      <c r="C3937" s="1">
        <v>1</v>
      </c>
      <c r="D3937" s="18" t="s">
        <v>840</v>
      </c>
      <c r="E3937" s="18">
        <v>7.8799999999999996E-4</v>
      </c>
      <c r="F3937" s="1" t="s">
        <v>736</v>
      </c>
    </row>
    <row r="3938" spans="1:6" x14ac:dyDescent="0.25">
      <c r="A3938" s="1" t="s">
        <v>9189</v>
      </c>
      <c r="B3938" s="1" t="s">
        <v>6135</v>
      </c>
      <c r="C3938" s="1">
        <v>1</v>
      </c>
      <c r="D3938" s="18" t="s">
        <v>9190</v>
      </c>
      <c r="E3938" s="19">
        <v>4.1700000000000001E-25</v>
      </c>
      <c r="F3938" s="1" t="s">
        <v>9191</v>
      </c>
    </row>
    <row r="3939" spans="1:6" x14ac:dyDescent="0.25">
      <c r="A3939" s="1" t="s">
        <v>9192</v>
      </c>
      <c r="B3939" s="1" t="s">
        <v>6135</v>
      </c>
      <c r="C3939" s="1">
        <v>1</v>
      </c>
      <c r="D3939" s="18" t="s">
        <v>9193</v>
      </c>
      <c r="E3939" s="19">
        <v>2.83E-49</v>
      </c>
      <c r="F3939" s="1" t="s">
        <v>9194</v>
      </c>
    </row>
    <row r="3940" spans="1:6" x14ac:dyDescent="0.25">
      <c r="A3940" s="1" t="s">
        <v>9195</v>
      </c>
      <c r="B3940" s="1" t="s">
        <v>6135</v>
      </c>
      <c r="C3940" s="1">
        <v>1</v>
      </c>
      <c r="D3940" s="18" t="s">
        <v>9196</v>
      </c>
      <c r="E3940" s="19">
        <v>3.41E-7</v>
      </c>
      <c r="F3940" s="1" t="s">
        <v>9197</v>
      </c>
    </row>
    <row r="3941" spans="1:6" x14ac:dyDescent="0.25">
      <c r="A3941" s="1" t="s">
        <v>1861</v>
      </c>
      <c r="B3941" s="1" t="s">
        <v>6135</v>
      </c>
      <c r="C3941" s="1">
        <v>1</v>
      </c>
      <c r="D3941" s="18" t="s">
        <v>207</v>
      </c>
      <c r="E3941" s="18" t="s">
        <v>207</v>
      </c>
      <c r="F3941" s="1" t="s">
        <v>207</v>
      </c>
    </row>
    <row r="3942" spans="1:6" x14ac:dyDescent="0.25">
      <c r="A3942" s="1" t="s">
        <v>9198</v>
      </c>
      <c r="B3942" s="1" t="s">
        <v>9199</v>
      </c>
      <c r="C3942" s="1">
        <v>1</v>
      </c>
      <c r="D3942" s="18" t="s">
        <v>9200</v>
      </c>
      <c r="E3942" s="19">
        <v>1.75E-39</v>
      </c>
      <c r="F3942" s="1" t="s">
        <v>2198</v>
      </c>
    </row>
    <row r="3943" spans="1:6" x14ac:dyDescent="0.25">
      <c r="A3943" s="1" t="s">
        <v>9201</v>
      </c>
      <c r="B3943" s="1" t="s">
        <v>6135</v>
      </c>
      <c r="C3943" s="1">
        <v>1</v>
      </c>
      <c r="D3943" s="18" t="s">
        <v>9202</v>
      </c>
      <c r="E3943" s="18">
        <v>0</v>
      </c>
      <c r="F3943" s="1" t="s">
        <v>9203</v>
      </c>
    </row>
    <row r="3944" spans="1:6" x14ac:dyDescent="0.25">
      <c r="A3944" s="1" t="s">
        <v>9204</v>
      </c>
      <c r="B3944" s="1" t="s">
        <v>6135</v>
      </c>
      <c r="C3944" s="1">
        <v>1</v>
      </c>
      <c r="D3944" s="18" t="s">
        <v>9205</v>
      </c>
      <c r="E3944" s="18">
        <v>0</v>
      </c>
      <c r="F3944" s="1" t="s">
        <v>9206</v>
      </c>
    </row>
    <row r="3945" spans="1:6" x14ac:dyDescent="0.25">
      <c r="A3945" s="1" t="s">
        <v>9207</v>
      </c>
      <c r="B3945" s="1" t="s">
        <v>6270</v>
      </c>
      <c r="C3945" s="1">
        <v>1</v>
      </c>
      <c r="D3945" s="18" t="s">
        <v>9208</v>
      </c>
      <c r="E3945" s="19">
        <v>6.9400000000000004E-116</v>
      </c>
      <c r="F3945" s="1" t="s">
        <v>9209</v>
      </c>
    </row>
    <row r="3946" spans="1:6" x14ac:dyDescent="0.25">
      <c r="A3946" s="1" t="s">
        <v>9210</v>
      </c>
      <c r="B3946" s="1" t="s">
        <v>6135</v>
      </c>
      <c r="C3946" s="1">
        <v>1</v>
      </c>
      <c r="D3946" s="18" t="s">
        <v>9211</v>
      </c>
      <c r="E3946" s="19">
        <v>5.9100000000000003E-36</v>
      </c>
      <c r="F3946" s="1" t="s">
        <v>9212</v>
      </c>
    </row>
    <row r="3947" spans="1:6" x14ac:dyDescent="0.25">
      <c r="A3947" s="1" t="s">
        <v>9213</v>
      </c>
      <c r="B3947" s="1" t="s">
        <v>6135</v>
      </c>
      <c r="C3947" s="1">
        <v>1</v>
      </c>
      <c r="D3947" s="18" t="s">
        <v>9214</v>
      </c>
      <c r="E3947" s="19">
        <v>3.8799999999999999E-81</v>
      </c>
      <c r="F3947" s="1" t="s">
        <v>9215</v>
      </c>
    </row>
    <row r="3948" spans="1:6" x14ac:dyDescent="0.25">
      <c r="A3948" s="1" t="s">
        <v>9216</v>
      </c>
      <c r="B3948" s="1" t="s">
        <v>6135</v>
      </c>
      <c r="C3948" s="1">
        <v>1</v>
      </c>
      <c r="D3948" s="18" t="s">
        <v>207</v>
      </c>
      <c r="E3948" s="18" t="s">
        <v>207</v>
      </c>
      <c r="F3948" s="1" t="s">
        <v>207</v>
      </c>
    </row>
    <row r="3949" spans="1:6" x14ac:dyDescent="0.25">
      <c r="A3949" s="1" t="s">
        <v>9217</v>
      </c>
      <c r="B3949" s="1" t="s">
        <v>6438</v>
      </c>
      <c r="C3949" s="1">
        <v>1</v>
      </c>
      <c r="D3949" s="18" t="s">
        <v>9218</v>
      </c>
      <c r="E3949" s="19">
        <v>3.5999999999999999E-134</v>
      </c>
      <c r="F3949" s="1" t="s">
        <v>9219</v>
      </c>
    </row>
    <row r="3950" spans="1:6" x14ac:dyDescent="0.25">
      <c r="A3950" s="1" t="s">
        <v>9220</v>
      </c>
      <c r="B3950" s="1" t="s">
        <v>6135</v>
      </c>
      <c r="C3950" s="1">
        <v>1</v>
      </c>
      <c r="D3950" s="18" t="s">
        <v>9221</v>
      </c>
      <c r="E3950" s="19">
        <v>1.28E-147</v>
      </c>
      <c r="F3950" s="1" t="s">
        <v>9222</v>
      </c>
    </row>
    <row r="3951" spans="1:6" x14ac:dyDescent="0.25">
      <c r="A3951" s="1" t="s">
        <v>1381</v>
      </c>
      <c r="B3951" s="1" t="s">
        <v>6135</v>
      </c>
      <c r="C3951" s="1">
        <v>1</v>
      </c>
      <c r="D3951" s="18" t="s">
        <v>1382</v>
      </c>
      <c r="E3951" s="18">
        <v>5.0000000000000001E-3</v>
      </c>
      <c r="F3951" s="1" t="s">
        <v>1383</v>
      </c>
    </row>
    <row r="3952" spans="1:6" x14ac:dyDescent="0.25">
      <c r="A3952" s="1" t="s">
        <v>9223</v>
      </c>
      <c r="B3952" s="1" t="s">
        <v>6135</v>
      </c>
      <c r="C3952" s="1">
        <v>1</v>
      </c>
      <c r="D3952" s="18" t="s">
        <v>9224</v>
      </c>
      <c r="E3952" s="18">
        <v>0</v>
      </c>
      <c r="F3952" s="1" t="s">
        <v>9225</v>
      </c>
    </row>
    <row r="3953" spans="1:6" x14ac:dyDescent="0.25">
      <c r="A3953" s="1" t="s">
        <v>9226</v>
      </c>
      <c r="B3953" s="1" t="s">
        <v>6142</v>
      </c>
      <c r="C3953" s="1">
        <v>1</v>
      </c>
      <c r="D3953" s="18" t="s">
        <v>9227</v>
      </c>
      <c r="E3953" s="19">
        <v>4.6800000000000005E-109</v>
      </c>
      <c r="F3953" s="1" t="s">
        <v>9228</v>
      </c>
    </row>
    <row r="3954" spans="1:6" x14ac:dyDescent="0.25">
      <c r="A3954" s="1" t="s">
        <v>9229</v>
      </c>
      <c r="B3954" s="1" t="s">
        <v>6135</v>
      </c>
      <c r="C3954" s="1">
        <v>1</v>
      </c>
      <c r="D3954" s="18" t="s">
        <v>9230</v>
      </c>
      <c r="E3954" s="19">
        <v>3.4400000000000001E-43</v>
      </c>
      <c r="F3954" s="1" t="s">
        <v>9231</v>
      </c>
    </row>
    <row r="3955" spans="1:6" x14ac:dyDescent="0.25">
      <c r="A3955" s="1" t="s">
        <v>1656</v>
      </c>
      <c r="B3955" s="1" t="s">
        <v>6135</v>
      </c>
      <c r="C3955" s="1">
        <v>1</v>
      </c>
      <c r="D3955" s="18" t="s">
        <v>1657</v>
      </c>
      <c r="E3955" s="19">
        <v>2.2199999999999999E-100</v>
      </c>
      <c r="F3955" s="1" t="s">
        <v>1658</v>
      </c>
    </row>
    <row r="3956" spans="1:6" x14ac:dyDescent="0.25">
      <c r="A3956" s="1" t="s">
        <v>9232</v>
      </c>
      <c r="B3956" s="1" t="s">
        <v>6158</v>
      </c>
      <c r="C3956" s="1">
        <v>1</v>
      </c>
      <c r="D3956" s="18" t="s">
        <v>207</v>
      </c>
      <c r="E3956" s="18" t="s">
        <v>207</v>
      </c>
      <c r="F3956" s="1" t="s">
        <v>207</v>
      </c>
    </row>
    <row r="3957" spans="1:6" x14ac:dyDescent="0.25">
      <c r="A3957" s="1" t="s">
        <v>2687</v>
      </c>
      <c r="B3957" s="1" t="s">
        <v>6135</v>
      </c>
      <c r="C3957" s="1">
        <v>1</v>
      </c>
      <c r="D3957" s="18" t="s">
        <v>2688</v>
      </c>
      <c r="E3957" s="18">
        <v>0</v>
      </c>
      <c r="F3957" s="1" t="s">
        <v>1737</v>
      </c>
    </row>
    <row r="3958" spans="1:6" x14ac:dyDescent="0.25">
      <c r="A3958" s="1" t="s">
        <v>9233</v>
      </c>
      <c r="B3958" s="1" t="s">
        <v>6135</v>
      </c>
      <c r="C3958" s="1">
        <v>1</v>
      </c>
      <c r="D3958" s="18" t="s">
        <v>9234</v>
      </c>
      <c r="E3958" s="18">
        <v>0</v>
      </c>
      <c r="F3958" s="1" t="s">
        <v>9235</v>
      </c>
    </row>
    <row r="3959" spans="1:6" x14ac:dyDescent="0.25">
      <c r="A3959" s="1" t="s">
        <v>797</v>
      </c>
      <c r="B3959" s="1" t="s">
        <v>6135</v>
      </c>
      <c r="C3959" s="1">
        <v>1</v>
      </c>
      <c r="D3959" s="18" t="s">
        <v>207</v>
      </c>
      <c r="E3959" s="18" t="s">
        <v>207</v>
      </c>
      <c r="F3959" s="1" t="s">
        <v>207</v>
      </c>
    </row>
    <row r="3960" spans="1:6" x14ac:dyDescent="0.25">
      <c r="A3960" s="1" t="s">
        <v>9236</v>
      </c>
      <c r="B3960" s="1" t="s">
        <v>6135</v>
      </c>
      <c r="C3960" s="1">
        <v>1</v>
      </c>
      <c r="D3960" s="18" t="s">
        <v>9237</v>
      </c>
      <c r="E3960" s="19">
        <v>2.5899999999999999E-164</v>
      </c>
      <c r="F3960" s="1" t="s">
        <v>9238</v>
      </c>
    </row>
    <row r="3961" spans="1:6" x14ac:dyDescent="0.25">
      <c r="A3961" s="1" t="s">
        <v>9239</v>
      </c>
      <c r="B3961" s="1" t="s">
        <v>6135</v>
      </c>
      <c r="C3961" s="1">
        <v>1</v>
      </c>
      <c r="D3961" s="18" t="s">
        <v>9240</v>
      </c>
      <c r="E3961" s="19">
        <v>8.3600000000000001E-105</v>
      </c>
      <c r="F3961" s="1" t="s">
        <v>9241</v>
      </c>
    </row>
    <row r="3962" spans="1:6" x14ac:dyDescent="0.25">
      <c r="A3962" s="1" t="s">
        <v>9242</v>
      </c>
      <c r="B3962" s="1" t="s">
        <v>6135</v>
      </c>
      <c r="C3962" s="1">
        <v>1</v>
      </c>
      <c r="D3962" s="18" t="s">
        <v>9243</v>
      </c>
      <c r="E3962" s="19">
        <v>1.24E-6</v>
      </c>
      <c r="F3962" s="1" t="s">
        <v>9244</v>
      </c>
    </row>
    <row r="3963" spans="1:6" x14ac:dyDescent="0.25">
      <c r="A3963" s="1" t="s">
        <v>9245</v>
      </c>
      <c r="B3963" s="1" t="s">
        <v>6135</v>
      </c>
      <c r="C3963" s="1">
        <v>1</v>
      </c>
      <c r="D3963" s="18" t="s">
        <v>9246</v>
      </c>
      <c r="E3963" s="19">
        <v>1.13E-51</v>
      </c>
      <c r="F3963" s="1" t="s">
        <v>9247</v>
      </c>
    </row>
    <row r="3964" spans="1:6" x14ac:dyDescent="0.25">
      <c r="A3964" s="1" t="s">
        <v>9248</v>
      </c>
      <c r="B3964" s="1" t="s">
        <v>6135</v>
      </c>
      <c r="C3964" s="1">
        <v>1</v>
      </c>
      <c r="D3964" s="18" t="s">
        <v>9249</v>
      </c>
      <c r="E3964" s="19">
        <v>5.28E-151</v>
      </c>
      <c r="F3964" s="1" t="s">
        <v>9250</v>
      </c>
    </row>
    <row r="3965" spans="1:6" x14ac:dyDescent="0.25">
      <c r="A3965" s="1" t="s">
        <v>9251</v>
      </c>
      <c r="B3965" s="1" t="s">
        <v>6135</v>
      </c>
      <c r="C3965" s="1">
        <v>1</v>
      </c>
      <c r="D3965" s="18" t="s">
        <v>9252</v>
      </c>
      <c r="E3965" s="19">
        <v>4.3599999999999997E-96</v>
      </c>
      <c r="F3965" s="1" t="s">
        <v>9253</v>
      </c>
    </row>
    <row r="3966" spans="1:6" x14ac:dyDescent="0.25">
      <c r="A3966" s="1" t="s">
        <v>2589</v>
      </c>
      <c r="B3966" s="1" t="s">
        <v>6135</v>
      </c>
      <c r="C3966" s="1">
        <v>1</v>
      </c>
      <c r="D3966" s="18" t="s">
        <v>2590</v>
      </c>
      <c r="E3966" s="19">
        <v>2.3999999999999999E-81</v>
      </c>
      <c r="F3966" s="1" t="s">
        <v>2591</v>
      </c>
    </row>
    <row r="3967" spans="1:6" x14ac:dyDescent="0.25">
      <c r="A3967" s="1" t="s">
        <v>9254</v>
      </c>
      <c r="B3967" s="1" t="s">
        <v>6135</v>
      </c>
      <c r="C3967" s="1">
        <v>1</v>
      </c>
      <c r="D3967" s="18" t="s">
        <v>9255</v>
      </c>
      <c r="E3967" s="19">
        <v>6.4999999999999999E-139</v>
      </c>
      <c r="F3967" s="1" t="s">
        <v>9256</v>
      </c>
    </row>
    <row r="3968" spans="1:6" x14ac:dyDescent="0.25">
      <c r="A3968" s="1" t="s">
        <v>1652</v>
      </c>
      <c r="B3968" s="1" t="s">
        <v>6135</v>
      </c>
      <c r="C3968" s="1">
        <v>1</v>
      </c>
      <c r="D3968" s="18" t="s">
        <v>1653</v>
      </c>
      <c r="E3968" s="19">
        <v>2.9999999999999998E-13</v>
      </c>
      <c r="F3968" s="1" t="s">
        <v>1654</v>
      </c>
    </row>
    <row r="3969" spans="1:6" x14ac:dyDescent="0.25">
      <c r="A3969" s="1" t="s">
        <v>9257</v>
      </c>
      <c r="B3969" s="1" t="s">
        <v>6187</v>
      </c>
      <c r="C3969" s="1">
        <v>1</v>
      </c>
      <c r="D3969" s="18" t="s">
        <v>9258</v>
      </c>
      <c r="E3969" s="18">
        <v>0</v>
      </c>
      <c r="F3969" s="1" t="s">
        <v>9259</v>
      </c>
    </row>
    <row r="3970" spans="1:6" x14ac:dyDescent="0.25">
      <c r="A3970" s="1" t="s">
        <v>9260</v>
      </c>
      <c r="B3970" s="1" t="s">
        <v>6822</v>
      </c>
      <c r="C3970" s="1">
        <v>1</v>
      </c>
      <c r="D3970" s="18" t="s">
        <v>207</v>
      </c>
      <c r="E3970" s="18" t="s">
        <v>207</v>
      </c>
      <c r="F3970" s="1" t="s">
        <v>207</v>
      </c>
    </row>
    <row r="3971" spans="1:6" x14ac:dyDescent="0.25">
      <c r="A3971" s="1" t="s">
        <v>9261</v>
      </c>
      <c r="B3971" s="1" t="s">
        <v>6265</v>
      </c>
      <c r="C3971" s="1">
        <v>1</v>
      </c>
      <c r="D3971" s="18" t="s">
        <v>9262</v>
      </c>
      <c r="E3971" s="19">
        <v>3.79E-90</v>
      </c>
      <c r="F3971" s="1" t="s">
        <v>9263</v>
      </c>
    </row>
    <row r="3972" spans="1:6" x14ac:dyDescent="0.25">
      <c r="A3972" s="1" t="s">
        <v>9264</v>
      </c>
      <c r="B3972" s="1" t="s">
        <v>6135</v>
      </c>
      <c r="C3972" s="1">
        <v>1</v>
      </c>
      <c r="D3972" s="18" t="s">
        <v>9265</v>
      </c>
      <c r="E3972" s="19">
        <v>8.8200000000000004E-94</v>
      </c>
      <c r="F3972" s="1" t="s">
        <v>9266</v>
      </c>
    </row>
    <row r="3973" spans="1:6" x14ac:dyDescent="0.25">
      <c r="A3973" s="1" t="s">
        <v>2728</v>
      </c>
      <c r="B3973" s="1" t="s">
        <v>6135</v>
      </c>
      <c r="C3973" s="1">
        <v>1</v>
      </c>
      <c r="D3973" s="18" t="s">
        <v>2729</v>
      </c>
      <c r="E3973" s="19">
        <v>1.5600000000000001E-64</v>
      </c>
      <c r="F3973" s="1" t="s">
        <v>2730</v>
      </c>
    </row>
    <row r="3974" spans="1:6" x14ac:dyDescent="0.25">
      <c r="A3974" s="1" t="s">
        <v>9267</v>
      </c>
      <c r="B3974" s="1" t="s">
        <v>6135</v>
      </c>
      <c r="C3974" s="1">
        <v>1</v>
      </c>
      <c r="D3974" s="18" t="s">
        <v>9268</v>
      </c>
      <c r="E3974" s="18">
        <v>0</v>
      </c>
      <c r="F3974" s="1" t="s">
        <v>9269</v>
      </c>
    </row>
    <row r="3975" spans="1:6" x14ac:dyDescent="0.25">
      <c r="A3975" s="1" t="s">
        <v>9270</v>
      </c>
      <c r="B3975" s="1" t="s">
        <v>6265</v>
      </c>
      <c r="C3975" s="1">
        <v>1</v>
      </c>
      <c r="D3975" s="18" t="s">
        <v>6422</v>
      </c>
      <c r="E3975" s="19">
        <v>7.3800000000000004E-10</v>
      </c>
      <c r="F3975" s="1" t="s">
        <v>6423</v>
      </c>
    </row>
    <row r="3976" spans="1:6" x14ac:dyDescent="0.25">
      <c r="A3976" s="1" t="s">
        <v>9271</v>
      </c>
      <c r="B3976" s="1" t="s">
        <v>6135</v>
      </c>
      <c r="C3976" s="1">
        <v>1</v>
      </c>
      <c r="D3976" s="18" t="s">
        <v>531</v>
      </c>
      <c r="E3976" s="19">
        <v>9.2599999999999994E-76</v>
      </c>
      <c r="F3976" s="1" t="s">
        <v>532</v>
      </c>
    </row>
    <row r="3977" spans="1:6" x14ac:dyDescent="0.25">
      <c r="A3977" s="1" t="s">
        <v>9272</v>
      </c>
      <c r="B3977" s="1" t="s">
        <v>6158</v>
      </c>
      <c r="C3977" s="1">
        <v>1</v>
      </c>
      <c r="D3977" s="18" t="s">
        <v>9273</v>
      </c>
      <c r="E3977" s="19">
        <v>7.8300000000000006E-67</v>
      </c>
      <c r="F3977" s="1" t="s">
        <v>9274</v>
      </c>
    </row>
    <row r="3978" spans="1:6" x14ac:dyDescent="0.25">
      <c r="A3978" s="1" t="s">
        <v>9275</v>
      </c>
      <c r="B3978" s="1" t="s">
        <v>6142</v>
      </c>
      <c r="C3978" s="1">
        <v>1</v>
      </c>
      <c r="D3978" s="18" t="s">
        <v>9276</v>
      </c>
      <c r="E3978" s="19">
        <v>5.5799999999999998E-117</v>
      </c>
      <c r="F3978" s="1" t="s">
        <v>9277</v>
      </c>
    </row>
    <row r="3979" spans="1:6" x14ac:dyDescent="0.25">
      <c r="A3979" s="1" t="s">
        <v>9278</v>
      </c>
      <c r="B3979" s="1" t="s">
        <v>6135</v>
      </c>
      <c r="C3979" s="1">
        <v>1</v>
      </c>
      <c r="D3979" s="18" t="s">
        <v>9279</v>
      </c>
      <c r="E3979" s="19">
        <v>2.6899999999999999E-38</v>
      </c>
      <c r="F3979" s="1" t="s">
        <v>9280</v>
      </c>
    </row>
    <row r="3980" spans="1:6" x14ac:dyDescent="0.25">
      <c r="A3980" s="1" t="s">
        <v>671</v>
      </c>
      <c r="B3980" s="1" t="s">
        <v>6135</v>
      </c>
      <c r="C3980" s="1">
        <v>1</v>
      </c>
      <c r="D3980" s="18" t="s">
        <v>207</v>
      </c>
      <c r="E3980" s="18" t="s">
        <v>207</v>
      </c>
      <c r="F3980" s="1" t="s">
        <v>207</v>
      </c>
    </row>
    <row r="3981" spans="1:6" x14ac:dyDescent="0.25">
      <c r="A3981" s="1" t="s">
        <v>9281</v>
      </c>
      <c r="B3981" s="1" t="s">
        <v>6265</v>
      </c>
      <c r="C3981" s="1">
        <v>1</v>
      </c>
      <c r="D3981" s="18" t="s">
        <v>9282</v>
      </c>
      <c r="E3981" s="18">
        <v>0</v>
      </c>
      <c r="F3981" s="1" t="s">
        <v>9283</v>
      </c>
    </row>
    <row r="3982" spans="1:6" x14ac:dyDescent="0.25">
      <c r="A3982" s="1" t="s">
        <v>2013</v>
      </c>
      <c r="B3982" s="1" t="s">
        <v>6135</v>
      </c>
      <c r="C3982" s="1">
        <v>1</v>
      </c>
      <c r="D3982" s="18" t="s">
        <v>2014</v>
      </c>
      <c r="E3982" s="19">
        <v>1.5399999999999999E-167</v>
      </c>
      <c r="F3982" s="1" t="s">
        <v>2015</v>
      </c>
    </row>
    <row r="3983" spans="1:6" x14ac:dyDescent="0.25">
      <c r="A3983" s="1" t="s">
        <v>9284</v>
      </c>
      <c r="B3983" s="1" t="s">
        <v>6291</v>
      </c>
      <c r="C3983" s="1">
        <v>1</v>
      </c>
      <c r="D3983" s="18" t="s">
        <v>207</v>
      </c>
      <c r="E3983" s="18" t="s">
        <v>207</v>
      </c>
      <c r="F3983" s="1" t="s">
        <v>207</v>
      </c>
    </row>
    <row r="3984" spans="1:6" x14ac:dyDescent="0.25">
      <c r="A3984" s="1" t="s">
        <v>9285</v>
      </c>
      <c r="B3984" s="1" t="s">
        <v>6135</v>
      </c>
      <c r="C3984" s="1">
        <v>1</v>
      </c>
      <c r="D3984" s="18" t="s">
        <v>9286</v>
      </c>
      <c r="E3984" s="18">
        <v>0</v>
      </c>
      <c r="F3984" s="1" t="s">
        <v>9287</v>
      </c>
    </row>
    <row r="3985" spans="1:6" x14ac:dyDescent="0.25">
      <c r="A3985" s="1" t="s">
        <v>9288</v>
      </c>
      <c r="B3985" s="1" t="s">
        <v>6270</v>
      </c>
      <c r="C3985" s="1">
        <v>1</v>
      </c>
      <c r="D3985" s="18" t="s">
        <v>9289</v>
      </c>
      <c r="E3985" s="19">
        <v>3.8699999999999998E-102</v>
      </c>
      <c r="F3985" s="1" t="s">
        <v>9290</v>
      </c>
    </row>
    <row r="3986" spans="1:6" x14ac:dyDescent="0.25">
      <c r="A3986" s="1" t="s">
        <v>9291</v>
      </c>
      <c r="B3986" s="1" t="s">
        <v>6135</v>
      </c>
      <c r="C3986" s="1">
        <v>1</v>
      </c>
      <c r="D3986" s="18" t="s">
        <v>9292</v>
      </c>
      <c r="E3986" s="19">
        <v>3.81E-15</v>
      </c>
      <c r="F3986" s="1" t="s">
        <v>1667</v>
      </c>
    </row>
    <row r="3987" spans="1:6" x14ac:dyDescent="0.25">
      <c r="A3987" s="1" t="s">
        <v>9293</v>
      </c>
      <c r="B3987" s="1" t="s">
        <v>6135</v>
      </c>
      <c r="C3987" s="1">
        <v>1</v>
      </c>
      <c r="D3987" s="18" t="s">
        <v>9294</v>
      </c>
      <c r="E3987" s="18">
        <v>0</v>
      </c>
      <c r="F3987" s="1" t="s">
        <v>9295</v>
      </c>
    </row>
    <row r="3988" spans="1:6" x14ac:dyDescent="0.25">
      <c r="A3988" s="1" t="s">
        <v>9296</v>
      </c>
      <c r="B3988" s="1" t="s">
        <v>6135</v>
      </c>
      <c r="C3988" s="1">
        <v>1</v>
      </c>
      <c r="D3988" s="18" t="s">
        <v>9297</v>
      </c>
      <c r="E3988" s="19">
        <v>1.4500000000000001E-76</v>
      </c>
      <c r="F3988" s="1" t="s">
        <v>9298</v>
      </c>
    </row>
    <row r="3989" spans="1:6" x14ac:dyDescent="0.25">
      <c r="A3989" s="1" t="s">
        <v>9299</v>
      </c>
      <c r="B3989" s="1" t="s">
        <v>6135</v>
      </c>
      <c r="C3989" s="1">
        <v>1</v>
      </c>
      <c r="D3989" s="18" t="s">
        <v>9300</v>
      </c>
      <c r="E3989" s="18">
        <v>0</v>
      </c>
      <c r="F3989" s="1" t="s">
        <v>9301</v>
      </c>
    </row>
    <row r="3990" spans="1:6" x14ac:dyDescent="0.25">
      <c r="A3990" s="1" t="s">
        <v>9302</v>
      </c>
      <c r="B3990" s="1" t="s">
        <v>6135</v>
      </c>
      <c r="C3990" s="1">
        <v>1</v>
      </c>
      <c r="D3990" s="18" t="s">
        <v>9303</v>
      </c>
      <c r="E3990" s="18">
        <v>3.2</v>
      </c>
      <c r="F3990" s="1" t="s">
        <v>9304</v>
      </c>
    </row>
    <row r="3991" spans="1:6" x14ac:dyDescent="0.25">
      <c r="A3991" s="1" t="s">
        <v>9305</v>
      </c>
      <c r="B3991" s="1" t="s">
        <v>6438</v>
      </c>
      <c r="C3991" s="1">
        <v>1</v>
      </c>
      <c r="D3991" s="18" t="s">
        <v>9306</v>
      </c>
      <c r="E3991" s="19">
        <v>3.8700000000000001E-37</v>
      </c>
      <c r="F3991" s="1" t="s">
        <v>9307</v>
      </c>
    </row>
    <row r="3992" spans="1:6" x14ac:dyDescent="0.25">
      <c r="A3992" s="1" t="s">
        <v>9308</v>
      </c>
      <c r="B3992" s="1" t="s">
        <v>6135</v>
      </c>
      <c r="C3992" s="1">
        <v>1</v>
      </c>
      <c r="D3992" s="18" t="s">
        <v>7447</v>
      </c>
      <c r="E3992" s="19">
        <v>8.3E-58</v>
      </c>
      <c r="F3992" s="1" t="s">
        <v>7448</v>
      </c>
    </row>
    <row r="3993" spans="1:6" x14ac:dyDescent="0.25">
      <c r="A3993" s="1" t="s">
        <v>9309</v>
      </c>
      <c r="B3993" s="1" t="s">
        <v>6270</v>
      </c>
      <c r="C3993" s="1">
        <v>1</v>
      </c>
      <c r="D3993" s="18" t="s">
        <v>9310</v>
      </c>
      <c r="E3993" s="18">
        <v>0.76</v>
      </c>
      <c r="F3993" s="1" t="s">
        <v>9311</v>
      </c>
    </row>
    <row r="3994" spans="1:6" x14ac:dyDescent="0.25">
      <c r="A3994" s="1" t="s">
        <v>9312</v>
      </c>
      <c r="B3994" s="1" t="s">
        <v>6135</v>
      </c>
      <c r="C3994" s="1">
        <v>1</v>
      </c>
      <c r="D3994" s="18" t="s">
        <v>9313</v>
      </c>
      <c r="E3994" s="19">
        <v>7.2600000000000003E-158</v>
      </c>
      <c r="F3994" s="1" t="s">
        <v>9314</v>
      </c>
    </row>
    <row r="3995" spans="1:6" x14ac:dyDescent="0.25">
      <c r="A3995" s="1" t="s">
        <v>1907</v>
      </c>
      <c r="B3995" s="1" t="s">
        <v>6135</v>
      </c>
      <c r="C3995" s="1">
        <v>1</v>
      </c>
      <c r="D3995" s="18" t="s">
        <v>1908</v>
      </c>
      <c r="E3995" s="19">
        <v>1.3099999999999999E-113</v>
      </c>
      <c r="F3995" s="1" t="s">
        <v>1909</v>
      </c>
    </row>
    <row r="3996" spans="1:6" x14ac:dyDescent="0.25">
      <c r="A3996" s="1" t="s">
        <v>9315</v>
      </c>
      <c r="B3996" s="1" t="s">
        <v>6135</v>
      </c>
      <c r="C3996" s="1">
        <v>1</v>
      </c>
      <c r="D3996" s="18" t="s">
        <v>9316</v>
      </c>
      <c r="E3996" s="19">
        <v>6.0900000000000003E-5</v>
      </c>
      <c r="F3996" s="1" t="s">
        <v>9317</v>
      </c>
    </row>
    <row r="3997" spans="1:6" x14ac:dyDescent="0.25">
      <c r="A3997" s="1" t="s">
        <v>9318</v>
      </c>
      <c r="B3997" s="1" t="s">
        <v>6265</v>
      </c>
      <c r="C3997" s="1">
        <v>1</v>
      </c>
      <c r="D3997" s="18" t="s">
        <v>9319</v>
      </c>
      <c r="E3997" s="19">
        <v>2.8399999999999998E-111</v>
      </c>
      <c r="F3997" s="1" t="s">
        <v>9320</v>
      </c>
    </row>
    <row r="3998" spans="1:6" x14ac:dyDescent="0.25">
      <c r="A3998" s="1" t="s">
        <v>9321</v>
      </c>
      <c r="B3998" s="1" t="s">
        <v>6135</v>
      </c>
      <c r="C3998" s="1">
        <v>1</v>
      </c>
      <c r="D3998" s="18" t="s">
        <v>9322</v>
      </c>
      <c r="E3998" s="18">
        <v>0</v>
      </c>
      <c r="F3998" s="1" t="s">
        <v>9323</v>
      </c>
    </row>
    <row r="3999" spans="1:6" x14ac:dyDescent="0.25">
      <c r="A3999" s="1" t="s">
        <v>750</v>
      </c>
      <c r="B3999" s="1" t="s">
        <v>6284</v>
      </c>
      <c r="C3999" s="1">
        <v>1</v>
      </c>
      <c r="D3999" s="18" t="s">
        <v>207</v>
      </c>
      <c r="E3999" s="18" t="s">
        <v>207</v>
      </c>
      <c r="F3999" s="1" t="s">
        <v>207</v>
      </c>
    </row>
    <row r="4000" spans="1:6" x14ac:dyDescent="0.25">
      <c r="A4000" s="1" t="s">
        <v>9324</v>
      </c>
      <c r="B4000" s="1" t="s">
        <v>6135</v>
      </c>
      <c r="C4000" s="1">
        <v>1</v>
      </c>
      <c r="D4000" s="18" t="s">
        <v>9325</v>
      </c>
      <c r="E4000" s="19">
        <v>1.12E-63</v>
      </c>
      <c r="F4000" s="1" t="s">
        <v>9326</v>
      </c>
    </row>
    <row r="4001" spans="1:6" x14ac:dyDescent="0.25">
      <c r="A4001" s="1" t="s">
        <v>9327</v>
      </c>
      <c r="B4001" s="1" t="s">
        <v>6135</v>
      </c>
      <c r="C4001" s="1">
        <v>1</v>
      </c>
      <c r="D4001" s="18" t="s">
        <v>9328</v>
      </c>
      <c r="E4001" s="18">
        <v>0</v>
      </c>
      <c r="F4001" s="1" t="s">
        <v>9329</v>
      </c>
    </row>
    <row r="4002" spans="1:6" x14ac:dyDescent="0.25">
      <c r="A4002" s="1" t="s">
        <v>2322</v>
      </c>
      <c r="B4002" s="1" t="s">
        <v>6135</v>
      </c>
      <c r="C4002" s="1">
        <v>1</v>
      </c>
      <c r="D4002" s="18" t="s">
        <v>2323</v>
      </c>
      <c r="E4002" s="18">
        <v>0</v>
      </c>
      <c r="F4002" s="1" t="s">
        <v>2324</v>
      </c>
    </row>
    <row r="4003" spans="1:6" x14ac:dyDescent="0.25">
      <c r="A4003" s="1" t="s">
        <v>9330</v>
      </c>
      <c r="B4003" s="1" t="s">
        <v>6135</v>
      </c>
      <c r="C4003" s="1">
        <v>1</v>
      </c>
      <c r="D4003" s="18" t="s">
        <v>9331</v>
      </c>
      <c r="E4003" s="18">
        <v>0</v>
      </c>
      <c r="F4003" s="1" t="s">
        <v>9332</v>
      </c>
    </row>
    <row r="4004" spans="1:6" x14ac:dyDescent="0.25">
      <c r="A4004" s="1" t="s">
        <v>9333</v>
      </c>
      <c r="B4004" s="1" t="s">
        <v>6135</v>
      </c>
      <c r="C4004" s="1">
        <v>1</v>
      </c>
      <c r="D4004" s="18" t="s">
        <v>7110</v>
      </c>
      <c r="E4004" s="18">
        <v>0</v>
      </c>
      <c r="F4004" s="1" t="s">
        <v>7111</v>
      </c>
    </row>
    <row r="4005" spans="1:6" x14ac:dyDescent="0.25">
      <c r="A4005" s="1" t="s">
        <v>9334</v>
      </c>
      <c r="B4005" s="1" t="s">
        <v>6158</v>
      </c>
      <c r="C4005" s="1">
        <v>1</v>
      </c>
      <c r="D4005" s="18" t="s">
        <v>207</v>
      </c>
      <c r="E4005" s="18" t="s">
        <v>207</v>
      </c>
      <c r="F4005" s="1" t="s">
        <v>207</v>
      </c>
    </row>
    <row r="4006" spans="1:6" x14ac:dyDescent="0.25">
      <c r="A4006" s="1" t="s">
        <v>9335</v>
      </c>
      <c r="B4006" s="1" t="s">
        <v>6135</v>
      </c>
      <c r="C4006" s="1">
        <v>1</v>
      </c>
      <c r="D4006" s="18" t="s">
        <v>9336</v>
      </c>
      <c r="E4006" s="19">
        <v>8.9200000000000006E-174</v>
      </c>
      <c r="F4006" s="1" t="s">
        <v>9337</v>
      </c>
    </row>
    <row r="4007" spans="1:6" x14ac:dyDescent="0.25">
      <c r="A4007" s="1" t="s">
        <v>9338</v>
      </c>
      <c r="B4007" s="1" t="s">
        <v>6135</v>
      </c>
      <c r="C4007" s="1">
        <v>1</v>
      </c>
      <c r="D4007" s="18" t="s">
        <v>207</v>
      </c>
      <c r="E4007" s="18" t="s">
        <v>207</v>
      </c>
      <c r="F4007" s="1" t="s">
        <v>207</v>
      </c>
    </row>
    <row r="4008" spans="1:6" x14ac:dyDescent="0.25">
      <c r="A4008" s="1" t="s">
        <v>9339</v>
      </c>
      <c r="B4008" s="1" t="s">
        <v>6135</v>
      </c>
      <c r="C4008" s="1">
        <v>1</v>
      </c>
      <c r="D4008" s="18" t="s">
        <v>9340</v>
      </c>
      <c r="E4008" s="19">
        <v>3.5E-36</v>
      </c>
      <c r="F4008" s="1" t="s">
        <v>9341</v>
      </c>
    </row>
    <row r="4009" spans="1:6" x14ac:dyDescent="0.25">
      <c r="A4009" s="1" t="s">
        <v>9342</v>
      </c>
      <c r="B4009" s="1" t="s">
        <v>6135</v>
      </c>
      <c r="C4009" s="1">
        <v>1</v>
      </c>
      <c r="D4009" s="18" t="s">
        <v>207</v>
      </c>
      <c r="E4009" s="18" t="s">
        <v>207</v>
      </c>
      <c r="F4009" s="1" t="s">
        <v>207</v>
      </c>
    </row>
    <row r="4010" spans="1:6" x14ac:dyDescent="0.25">
      <c r="A4010" s="1" t="s">
        <v>9343</v>
      </c>
      <c r="B4010" s="1" t="s">
        <v>6531</v>
      </c>
      <c r="C4010" s="1">
        <v>1</v>
      </c>
      <c r="D4010" s="18" t="s">
        <v>9344</v>
      </c>
      <c r="E4010" s="19">
        <v>3.8599999999999996E-15</v>
      </c>
      <c r="F4010" s="1" t="s">
        <v>9345</v>
      </c>
    </row>
    <row r="4011" spans="1:6" x14ac:dyDescent="0.25">
      <c r="A4011" s="1" t="s">
        <v>9346</v>
      </c>
      <c r="B4011" s="1" t="s">
        <v>6135</v>
      </c>
      <c r="C4011" s="1">
        <v>1</v>
      </c>
      <c r="D4011" s="18" t="s">
        <v>9347</v>
      </c>
      <c r="E4011" s="18">
        <v>0</v>
      </c>
      <c r="F4011" s="1" t="s">
        <v>9348</v>
      </c>
    </row>
    <row r="4012" spans="1:6" x14ac:dyDescent="0.25">
      <c r="A4012" s="1" t="s">
        <v>1472</v>
      </c>
      <c r="B4012" s="1" t="s">
        <v>6135</v>
      </c>
      <c r="C4012" s="1">
        <v>1</v>
      </c>
      <c r="D4012" s="18" t="s">
        <v>207</v>
      </c>
      <c r="E4012" s="18" t="s">
        <v>207</v>
      </c>
      <c r="F4012" s="1" t="s">
        <v>207</v>
      </c>
    </row>
    <row r="4013" spans="1:6" x14ac:dyDescent="0.25">
      <c r="A4013" s="1" t="s">
        <v>9349</v>
      </c>
      <c r="B4013" s="1" t="s">
        <v>6135</v>
      </c>
      <c r="C4013" s="1">
        <v>1</v>
      </c>
      <c r="D4013" s="18" t="s">
        <v>9350</v>
      </c>
      <c r="E4013" s="19">
        <v>4.7299999999999998E-130</v>
      </c>
      <c r="F4013" s="1" t="s">
        <v>9351</v>
      </c>
    </row>
    <row r="4014" spans="1:6" x14ac:dyDescent="0.25">
      <c r="A4014" s="1" t="s">
        <v>1862</v>
      </c>
      <c r="B4014" s="1" t="s">
        <v>6135</v>
      </c>
      <c r="C4014" s="1">
        <v>1</v>
      </c>
      <c r="D4014" s="18" t="s">
        <v>1863</v>
      </c>
      <c r="E4014" s="19">
        <v>1.29E-75</v>
      </c>
      <c r="F4014" s="1" t="s">
        <v>1661</v>
      </c>
    </row>
    <row r="4015" spans="1:6" x14ac:dyDescent="0.25">
      <c r="A4015" s="1" t="s">
        <v>9352</v>
      </c>
      <c r="B4015" s="1" t="s">
        <v>6135</v>
      </c>
      <c r="C4015" s="1">
        <v>1</v>
      </c>
      <c r="D4015" s="18" t="s">
        <v>207</v>
      </c>
      <c r="E4015" s="18" t="s">
        <v>207</v>
      </c>
      <c r="F4015" s="1" t="s">
        <v>207</v>
      </c>
    </row>
    <row r="4016" spans="1:6" x14ac:dyDescent="0.25">
      <c r="A4016" s="1" t="s">
        <v>2311</v>
      </c>
      <c r="B4016" s="1" t="s">
        <v>6135</v>
      </c>
      <c r="C4016" s="1">
        <v>1</v>
      </c>
      <c r="D4016" s="18" t="s">
        <v>2312</v>
      </c>
      <c r="E4016" s="19">
        <v>2.5700000000000002E-18</v>
      </c>
      <c r="F4016" s="1" t="s">
        <v>2227</v>
      </c>
    </row>
    <row r="4017" spans="1:6" x14ac:dyDescent="0.25">
      <c r="A4017" s="1" t="s">
        <v>486</v>
      </c>
      <c r="B4017" s="1" t="s">
        <v>6265</v>
      </c>
      <c r="C4017" s="1">
        <v>1</v>
      </c>
      <c r="D4017" s="18" t="s">
        <v>207</v>
      </c>
      <c r="E4017" s="18" t="s">
        <v>207</v>
      </c>
      <c r="F4017" s="1" t="s">
        <v>207</v>
      </c>
    </row>
    <row r="4018" spans="1:6" x14ac:dyDescent="0.25">
      <c r="A4018" s="1" t="s">
        <v>9353</v>
      </c>
      <c r="B4018" s="1" t="s">
        <v>6135</v>
      </c>
      <c r="C4018" s="1">
        <v>1</v>
      </c>
      <c r="D4018" s="18" t="s">
        <v>6518</v>
      </c>
      <c r="E4018" s="18">
        <v>0</v>
      </c>
      <c r="F4018" s="1" t="s">
        <v>6519</v>
      </c>
    </row>
    <row r="4019" spans="1:6" x14ac:dyDescent="0.25">
      <c r="A4019" s="1" t="s">
        <v>9354</v>
      </c>
      <c r="B4019" s="1" t="s">
        <v>6135</v>
      </c>
      <c r="C4019" s="1">
        <v>1</v>
      </c>
      <c r="D4019" s="18" t="s">
        <v>9355</v>
      </c>
      <c r="E4019" s="19">
        <v>1.17E-31</v>
      </c>
      <c r="F4019" s="1" t="s">
        <v>9356</v>
      </c>
    </row>
    <row r="4020" spans="1:6" x14ac:dyDescent="0.25">
      <c r="A4020" s="1" t="s">
        <v>9357</v>
      </c>
      <c r="B4020" s="1" t="s">
        <v>6135</v>
      </c>
      <c r="C4020" s="1">
        <v>1</v>
      </c>
      <c r="D4020" s="18" t="s">
        <v>9358</v>
      </c>
      <c r="E4020" s="19">
        <v>8.0799999999999996E-147</v>
      </c>
      <c r="F4020" s="1" t="s">
        <v>9359</v>
      </c>
    </row>
    <row r="4021" spans="1:6" x14ac:dyDescent="0.25">
      <c r="A4021" s="1" t="s">
        <v>9360</v>
      </c>
      <c r="B4021" s="1" t="s">
        <v>6135</v>
      </c>
      <c r="C4021" s="1">
        <v>1</v>
      </c>
      <c r="D4021" s="18" t="s">
        <v>9361</v>
      </c>
      <c r="E4021" s="19">
        <v>4.6300000000000003E-12</v>
      </c>
      <c r="F4021" s="1" t="s">
        <v>9362</v>
      </c>
    </row>
    <row r="4022" spans="1:6" x14ac:dyDescent="0.25">
      <c r="A4022" s="1" t="s">
        <v>9363</v>
      </c>
      <c r="B4022" s="1" t="s">
        <v>6135</v>
      </c>
      <c r="C4022" s="1">
        <v>1</v>
      </c>
      <c r="D4022" s="18" t="s">
        <v>9364</v>
      </c>
      <c r="E4022" s="19">
        <v>4.2899999999999998E-76</v>
      </c>
      <c r="F4022" s="1" t="s">
        <v>9365</v>
      </c>
    </row>
    <row r="4023" spans="1:6" x14ac:dyDescent="0.25">
      <c r="A4023" s="1" t="s">
        <v>9366</v>
      </c>
      <c r="B4023" s="1" t="s">
        <v>6135</v>
      </c>
      <c r="C4023" s="1">
        <v>1</v>
      </c>
      <c r="D4023" s="18" t="s">
        <v>9367</v>
      </c>
      <c r="E4023" s="19">
        <v>4.0000000000000002E-25</v>
      </c>
      <c r="F4023" s="1" t="s">
        <v>9368</v>
      </c>
    </row>
    <row r="4024" spans="1:6" x14ac:dyDescent="0.25">
      <c r="A4024" s="1" t="s">
        <v>9369</v>
      </c>
      <c r="B4024" s="1" t="s">
        <v>6135</v>
      </c>
      <c r="C4024" s="1">
        <v>1</v>
      </c>
      <c r="D4024" s="18" t="s">
        <v>9370</v>
      </c>
      <c r="E4024" s="18">
        <v>0</v>
      </c>
      <c r="F4024" s="1" t="s">
        <v>9371</v>
      </c>
    </row>
    <row r="4025" spans="1:6" x14ac:dyDescent="0.25">
      <c r="A4025" s="1" t="s">
        <v>9372</v>
      </c>
      <c r="B4025" s="1" t="s">
        <v>6135</v>
      </c>
      <c r="C4025" s="1">
        <v>1</v>
      </c>
      <c r="D4025" s="18" t="s">
        <v>9373</v>
      </c>
      <c r="E4025" s="18">
        <v>0</v>
      </c>
      <c r="F4025" s="1" t="s">
        <v>8417</v>
      </c>
    </row>
    <row r="4026" spans="1:6" x14ac:dyDescent="0.25">
      <c r="A4026" s="1" t="s">
        <v>9374</v>
      </c>
      <c r="B4026" s="1" t="s">
        <v>6135</v>
      </c>
      <c r="C4026" s="1">
        <v>1</v>
      </c>
      <c r="D4026" s="18" t="s">
        <v>9375</v>
      </c>
      <c r="E4026" s="19">
        <v>4.4299999999999998E-154</v>
      </c>
      <c r="F4026" s="1" t="s">
        <v>9376</v>
      </c>
    </row>
    <row r="4027" spans="1:6" x14ac:dyDescent="0.25">
      <c r="A4027" s="1" t="s">
        <v>570</v>
      </c>
      <c r="B4027" s="1" t="s">
        <v>6212</v>
      </c>
      <c r="C4027" s="1">
        <v>1</v>
      </c>
      <c r="D4027" s="18" t="s">
        <v>207</v>
      </c>
      <c r="E4027" s="18" t="s">
        <v>207</v>
      </c>
      <c r="F4027" s="1" t="s">
        <v>207</v>
      </c>
    </row>
    <row r="4028" spans="1:6" x14ac:dyDescent="0.25">
      <c r="A4028" s="1" t="s">
        <v>1827</v>
      </c>
      <c r="B4028" s="1" t="s">
        <v>6135</v>
      </c>
      <c r="C4028" s="1">
        <v>1</v>
      </c>
      <c r="D4028" s="18" t="s">
        <v>1828</v>
      </c>
      <c r="E4028" s="19">
        <v>2.9500000000000002E-78</v>
      </c>
      <c r="F4028" s="1" t="s">
        <v>1829</v>
      </c>
    </row>
    <row r="4029" spans="1:6" x14ac:dyDescent="0.25">
      <c r="A4029" s="1" t="s">
        <v>9377</v>
      </c>
      <c r="B4029" s="1" t="s">
        <v>6135</v>
      </c>
      <c r="C4029" s="1">
        <v>1</v>
      </c>
      <c r="D4029" s="18" t="s">
        <v>9378</v>
      </c>
      <c r="E4029" s="19">
        <v>2.74E-43</v>
      </c>
      <c r="F4029" s="1" t="s">
        <v>9379</v>
      </c>
    </row>
    <row r="4030" spans="1:6" x14ac:dyDescent="0.25">
      <c r="A4030" s="1" t="s">
        <v>2340</v>
      </c>
      <c r="B4030" s="1" t="s">
        <v>6135</v>
      </c>
      <c r="C4030" s="1">
        <v>1</v>
      </c>
      <c r="D4030" s="18" t="s">
        <v>2341</v>
      </c>
      <c r="E4030" s="19">
        <v>2.8399999999999999E-23</v>
      </c>
      <c r="F4030" s="1" t="s">
        <v>2342</v>
      </c>
    </row>
    <row r="4031" spans="1:6" x14ac:dyDescent="0.25">
      <c r="A4031" s="1" t="s">
        <v>9380</v>
      </c>
      <c r="B4031" s="1" t="s">
        <v>6135</v>
      </c>
      <c r="C4031" s="1">
        <v>1</v>
      </c>
      <c r="D4031" s="18" t="s">
        <v>9381</v>
      </c>
      <c r="E4031" s="19">
        <v>9.2099999999999999E-101</v>
      </c>
      <c r="F4031" s="1" t="s">
        <v>9382</v>
      </c>
    </row>
    <row r="4032" spans="1:6" x14ac:dyDescent="0.25">
      <c r="A4032" s="1" t="s">
        <v>9383</v>
      </c>
      <c r="B4032" s="1" t="s">
        <v>6135</v>
      </c>
      <c r="C4032" s="1">
        <v>1</v>
      </c>
      <c r="D4032" s="18" t="s">
        <v>207</v>
      </c>
      <c r="E4032" s="18" t="s">
        <v>207</v>
      </c>
      <c r="F4032" s="1" t="s">
        <v>207</v>
      </c>
    </row>
    <row r="4033" spans="1:6" x14ac:dyDescent="0.25">
      <c r="A4033" s="1" t="s">
        <v>9384</v>
      </c>
      <c r="B4033" s="1" t="s">
        <v>7213</v>
      </c>
      <c r="C4033" s="1">
        <v>1</v>
      </c>
      <c r="D4033" s="18" t="s">
        <v>9385</v>
      </c>
      <c r="E4033" s="19">
        <v>8.2299999999999998E-40</v>
      </c>
      <c r="F4033" s="1" t="s">
        <v>9386</v>
      </c>
    </row>
    <row r="4034" spans="1:6" x14ac:dyDescent="0.25">
      <c r="A4034" s="1" t="s">
        <v>9387</v>
      </c>
      <c r="B4034" s="1" t="s">
        <v>6135</v>
      </c>
      <c r="C4034" s="1">
        <v>1</v>
      </c>
      <c r="D4034" s="18" t="s">
        <v>9388</v>
      </c>
      <c r="E4034" s="19">
        <v>2.1099999999999999E-41</v>
      </c>
      <c r="F4034" s="1" t="s">
        <v>9389</v>
      </c>
    </row>
    <row r="4035" spans="1:6" x14ac:dyDescent="0.25">
      <c r="A4035" s="1" t="s">
        <v>9390</v>
      </c>
      <c r="B4035" s="1" t="s">
        <v>6284</v>
      </c>
      <c r="C4035" s="1">
        <v>1</v>
      </c>
      <c r="D4035" s="18" t="s">
        <v>9391</v>
      </c>
      <c r="E4035" s="18">
        <v>0</v>
      </c>
      <c r="F4035" s="1" t="s">
        <v>9392</v>
      </c>
    </row>
    <row r="4036" spans="1:6" x14ac:dyDescent="0.25">
      <c r="A4036" s="1" t="s">
        <v>9393</v>
      </c>
      <c r="B4036" s="1" t="s">
        <v>6263</v>
      </c>
      <c r="C4036" s="1">
        <v>1</v>
      </c>
      <c r="D4036" s="18" t="s">
        <v>9394</v>
      </c>
      <c r="E4036" s="19">
        <v>1.36E-85</v>
      </c>
      <c r="F4036" s="1" t="s">
        <v>2470</v>
      </c>
    </row>
    <row r="4037" spans="1:6" x14ac:dyDescent="0.25">
      <c r="A4037" s="1" t="s">
        <v>9395</v>
      </c>
      <c r="B4037" s="1" t="s">
        <v>6135</v>
      </c>
      <c r="C4037" s="1">
        <v>1</v>
      </c>
      <c r="D4037" s="18" t="s">
        <v>9396</v>
      </c>
      <c r="E4037" s="19">
        <v>3.13E-57</v>
      </c>
      <c r="F4037" s="1" t="s">
        <v>9397</v>
      </c>
    </row>
    <row r="4038" spans="1:6" x14ac:dyDescent="0.25">
      <c r="A4038" s="1" t="s">
        <v>9398</v>
      </c>
      <c r="B4038" s="1" t="s">
        <v>6135</v>
      </c>
      <c r="C4038" s="1">
        <v>1</v>
      </c>
      <c r="D4038" s="18" t="s">
        <v>9399</v>
      </c>
      <c r="E4038" s="19">
        <v>9.6200000000000004E-20</v>
      </c>
      <c r="F4038" s="1" t="s">
        <v>9400</v>
      </c>
    </row>
    <row r="4039" spans="1:6" x14ac:dyDescent="0.25">
      <c r="A4039" s="1" t="s">
        <v>9401</v>
      </c>
      <c r="B4039" s="1" t="s">
        <v>6135</v>
      </c>
      <c r="C4039" s="1">
        <v>1</v>
      </c>
      <c r="D4039" s="18" t="s">
        <v>9402</v>
      </c>
      <c r="E4039" s="18">
        <v>0</v>
      </c>
      <c r="F4039" s="1" t="s">
        <v>9403</v>
      </c>
    </row>
    <row r="4040" spans="1:6" x14ac:dyDescent="0.25">
      <c r="A4040" s="1" t="s">
        <v>9404</v>
      </c>
      <c r="B4040" s="1" t="s">
        <v>6320</v>
      </c>
      <c r="C4040" s="1">
        <v>1</v>
      </c>
      <c r="D4040" s="18" t="s">
        <v>9405</v>
      </c>
      <c r="E4040" s="19">
        <v>1.4299999999999999E-76</v>
      </c>
      <c r="F4040" s="1" t="s">
        <v>9406</v>
      </c>
    </row>
    <row r="4041" spans="1:6" x14ac:dyDescent="0.25">
      <c r="A4041" s="1" t="s">
        <v>1359</v>
      </c>
      <c r="B4041" s="1" t="s">
        <v>6135</v>
      </c>
      <c r="C4041" s="1">
        <v>1</v>
      </c>
      <c r="D4041" s="18" t="s">
        <v>207</v>
      </c>
      <c r="E4041" s="18" t="s">
        <v>207</v>
      </c>
      <c r="F4041" s="1" t="s">
        <v>207</v>
      </c>
    </row>
    <row r="4042" spans="1:6" x14ac:dyDescent="0.25">
      <c r="A4042" s="1" t="s">
        <v>9407</v>
      </c>
      <c r="B4042" s="1" t="s">
        <v>6265</v>
      </c>
      <c r="C4042" s="1">
        <v>1</v>
      </c>
      <c r="D4042" s="18" t="s">
        <v>9408</v>
      </c>
      <c r="E4042" s="19">
        <v>3.27E-80</v>
      </c>
      <c r="F4042" s="1" t="s">
        <v>9409</v>
      </c>
    </row>
    <row r="4043" spans="1:6" x14ac:dyDescent="0.25">
      <c r="A4043" s="1" t="s">
        <v>9410</v>
      </c>
      <c r="B4043" s="1" t="s">
        <v>6265</v>
      </c>
      <c r="C4043" s="1">
        <v>1</v>
      </c>
      <c r="D4043" s="18" t="s">
        <v>9411</v>
      </c>
      <c r="E4043" s="19">
        <v>8.0800000000000001E-18</v>
      </c>
      <c r="F4043" s="1" t="s">
        <v>9412</v>
      </c>
    </row>
    <row r="4044" spans="1:6" x14ac:dyDescent="0.25">
      <c r="A4044" s="1" t="s">
        <v>9413</v>
      </c>
      <c r="B4044" s="1" t="s">
        <v>6135</v>
      </c>
      <c r="C4044" s="1">
        <v>1</v>
      </c>
      <c r="D4044" s="18" t="s">
        <v>1581</v>
      </c>
      <c r="E4044" s="19">
        <v>2.23E-26</v>
      </c>
      <c r="F4044" s="1" t="s">
        <v>1582</v>
      </c>
    </row>
    <row r="4045" spans="1:6" x14ac:dyDescent="0.25">
      <c r="A4045" s="1" t="s">
        <v>2574</v>
      </c>
      <c r="B4045" s="1" t="s">
        <v>6135</v>
      </c>
      <c r="C4045" s="1">
        <v>1</v>
      </c>
      <c r="D4045" s="18" t="s">
        <v>2575</v>
      </c>
      <c r="E4045" s="18">
        <v>0</v>
      </c>
      <c r="F4045" s="1" t="s">
        <v>2576</v>
      </c>
    </row>
    <row r="4046" spans="1:6" x14ac:dyDescent="0.25">
      <c r="A4046" s="1" t="s">
        <v>9414</v>
      </c>
      <c r="B4046" s="1" t="s">
        <v>6135</v>
      </c>
      <c r="C4046" s="1">
        <v>1</v>
      </c>
      <c r="D4046" s="18" t="s">
        <v>9415</v>
      </c>
      <c r="E4046" s="18">
        <v>0</v>
      </c>
      <c r="F4046" s="1" t="s">
        <v>9416</v>
      </c>
    </row>
    <row r="4047" spans="1:6" x14ac:dyDescent="0.25">
      <c r="A4047" s="1" t="s">
        <v>9417</v>
      </c>
      <c r="B4047" s="1" t="s">
        <v>6135</v>
      </c>
      <c r="C4047" s="1">
        <v>1</v>
      </c>
      <c r="D4047" s="18" t="s">
        <v>9418</v>
      </c>
      <c r="E4047" s="19">
        <v>1.29E-80</v>
      </c>
      <c r="F4047" s="1" t="s">
        <v>9419</v>
      </c>
    </row>
    <row r="4048" spans="1:6" x14ac:dyDescent="0.25">
      <c r="A4048" s="1" t="s">
        <v>9420</v>
      </c>
      <c r="B4048" s="1" t="s">
        <v>6135</v>
      </c>
      <c r="C4048" s="1">
        <v>1</v>
      </c>
      <c r="D4048" s="18" t="s">
        <v>9421</v>
      </c>
      <c r="E4048" s="19">
        <v>2.1800000000000002E-59</v>
      </c>
      <c r="F4048" s="1" t="s">
        <v>9422</v>
      </c>
    </row>
    <row r="4049" spans="1:6" x14ac:dyDescent="0.25">
      <c r="A4049" s="1" t="s">
        <v>2372</v>
      </c>
      <c r="B4049" s="1" t="s">
        <v>6135</v>
      </c>
      <c r="C4049" s="1">
        <v>1</v>
      </c>
      <c r="D4049" s="18" t="s">
        <v>2373</v>
      </c>
      <c r="E4049" s="19">
        <v>4.3500000000000002E-23</v>
      </c>
      <c r="F4049" s="1" t="s">
        <v>2374</v>
      </c>
    </row>
    <row r="4050" spans="1:6" x14ac:dyDescent="0.25">
      <c r="A4050" s="1" t="s">
        <v>2182</v>
      </c>
      <c r="B4050" s="1" t="s">
        <v>6135</v>
      </c>
      <c r="C4050" s="1">
        <v>1</v>
      </c>
      <c r="D4050" s="18" t="s">
        <v>207</v>
      </c>
      <c r="E4050" s="18" t="s">
        <v>207</v>
      </c>
      <c r="F4050" s="1" t="s">
        <v>207</v>
      </c>
    </row>
    <row r="4051" spans="1:6" x14ac:dyDescent="0.25">
      <c r="A4051" s="1" t="s">
        <v>1620</v>
      </c>
      <c r="B4051" s="1" t="s">
        <v>6135</v>
      </c>
      <c r="C4051" s="1">
        <v>1</v>
      </c>
      <c r="D4051" s="18" t="s">
        <v>1622</v>
      </c>
      <c r="E4051" s="18">
        <v>0</v>
      </c>
      <c r="F4051" s="1" t="s">
        <v>1623</v>
      </c>
    </row>
    <row r="4052" spans="1:6" x14ac:dyDescent="0.25">
      <c r="A4052" s="1" t="s">
        <v>236</v>
      </c>
      <c r="B4052" s="1" t="s">
        <v>6158</v>
      </c>
      <c r="C4052" s="1">
        <v>1</v>
      </c>
      <c r="D4052" s="18" t="s">
        <v>238</v>
      </c>
      <c r="E4052" s="19">
        <v>7.4799999999999997E-23</v>
      </c>
      <c r="F4052" s="1" t="s">
        <v>239</v>
      </c>
    </row>
    <row r="4053" spans="1:6" x14ac:dyDescent="0.25">
      <c r="A4053" s="1" t="s">
        <v>1134</v>
      </c>
      <c r="B4053" s="1" t="s">
        <v>6135</v>
      </c>
      <c r="C4053" s="1">
        <v>1</v>
      </c>
      <c r="D4053" s="18" t="s">
        <v>1136</v>
      </c>
      <c r="E4053" s="19">
        <v>1.0400000000000001E-39</v>
      </c>
      <c r="F4053" s="1" t="s">
        <v>1137</v>
      </c>
    </row>
    <row r="4054" spans="1:6" x14ac:dyDescent="0.25">
      <c r="A4054" s="1" t="s">
        <v>9423</v>
      </c>
      <c r="B4054" s="1" t="s">
        <v>6135</v>
      </c>
      <c r="C4054" s="1">
        <v>1</v>
      </c>
      <c r="D4054" s="18" t="s">
        <v>9424</v>
      </c>
      <c r="E4054" s="18">
        <v>0</v>
      </c>
      <c r="F4054" s="1" t="s">
        <v>2218</v>
      </c>
    </row>
    <row r="4055" spans="1:6" x14ac:dyDescent="0.25">
      <c r="A4055" s="1" t="s">
        <v>9425</v>
      </c>
      <c r="B4055" s="1" t="s">
        <v>6135</v>
      </c>
      <c r="C4055" s="1">
        <v>1</v>
      </c>
      <c r="D4055" s="18" t="s">
        <v>9426</v>
      </c>
      <c r="E4055" s="18">
        <v>0.48</v>
      </c>
      <c r="F4055" s="1" t="s">
        <v>9427</v>
      </c>
    </row>
    <row r="4056" spans="1:6" x14ac:dyDescent="0.25">
      <c r="A4056" s="1" t="s">
        <v>9428</v>
      </c>
      <c r="B4056" s="1" t="s">
        <v>6135</v>
      </c>
      <c r="C4056" s="1">
        <v>1</v>
      </c>
      <c r="D4056" s="18" t="s">
        <v>9429</v>
      </c>
      <c r="E4056" s="19">
        <v>1.6000000000000001E-42</v>
      </c>
      <c r="F4056" s="1" t="s">
        <v>9430</v>
      </c>
    </row>
    <row r="4057" spans="1:6" x14ac:dyDescent="0.25">
      <c r="A4057" s="1" t="s">
        <v>9431</v>
      </c>
      <c r="B4057" s="1" t="s">
        <v>6135</v>
      </c>
      <c r="C4057" s="1">
        <v>1</v>
      </c>
      <c r="D4057" s="18" t="s">
        <v>9432</v>
      </c>
      <c r="E4057" s="18">
        <v>1.8</v>
      </c>
      <c r="F4057" s="1" t="s">
        <v>9433</v>
      </c>
    </row>
    <row r="4058" spans="1:6" x14ac:dyDescent="0.25">
      <c r="A4058" s="1" t="s">
        <v>9434</v>
      </c>
      <c r="B4058" s="1" t="s">
        <v>6135</v>
      </c>
      <c r="C4058" s="1">
        <v>1</v>
      </c>
      <c r="D4058" s="18" t="s">
        <v>9435</v>
      </c>
      <c r="E4058" s="18">
        <v>0.15</v>
      </c>
      <c r="F4058" s="1" t="s">
        <v>9436</v>
      </c>
    </row>
    <row r="4059" spans="1:6" x14ac:dyDescent="0.25">
      <c r="A4059" s="1" t="s">
        <v>9437</v>
      </c>
      <c r="B4059" s="1" t="s">
        <v>6135</v>
      </c>
      <c r="C4059" s="1">
        <v>1</v>
      </c>
      <c r="D4059" s="18" t="s">
        <v>9438</v>
      </c>
      <c r="E4059" s="19">
        <v>5.1199999999999995E-19</v>
      </c>
      <c r="F4059" s="1" t="s">
        <v>9439</v>
      </c>
    </row>
    <row r="4060" spans="1:6" x14ac:dyDescent="0.25">
      <c r="A4060" s="1" t="s">
        <v>9440</v>
      </c>
      <c r="B4060" s="1" t="s">
        <v>6135</v>
      </c>
      <c r="C4060" s="1">
        <v>1</v>
      </c>
      <c r="D4060" s="18" t="s">
        <v>9441</v>
      </c>
      <c r="E4060" s="19">
        <v>2.0500000000000001E-13</v>
      </c>
      <c r="F4060" s="1" t="s">
        <v>9442</v>
      </c>
    </row>
    <row r="4061" spans="1:6" x14ac:dyDescent="0.25">
      <c r="A4061" s="1" t="s">
        <v>2783</v>
      </c>
      <c r="B4061" s="1" t="s">
        <v>6135</v>
      </c>
      <c r="C4061" s="1">
        <v>1</v>
      </c>
      <c r="D4061" s="18" t="s">
        <v>2784</v>
      </c>
      <c r="E4061" s="18">
        <v>6.9000000000000006E-2</v>
      </c>
      <c r="F4061" s="1" t="s">
        <v>2785</v>
      </c>
    </row>
    <row r="4062" spans="1:6" x14ac:dyDescent="0.25">
      <c r="A4062" s="1" t="s">
        <v>9443</v>
      </c>
      <c r="B4062" s="1" t="s">
        <v>6135</v>
      </c>
      <c r="C4062" s="1">
        <v>1</v>
      </c>
      <c r="D4062" s="18" t="s">
        <v>9444</v>
      </c>
      <c r="E4062" s="18">
        <v>0</v>
      </c>
      <c r="F4062" s="1" t="s">
        <v>6104</v>
      </c>
    </row>
    <row r="4063" spans="1:6" x14ac:dyDescent="0.25">
      <c r="A4063" s="1" t="s">
        <v>9445</v>
      </c>
      <c r="B4063" s="1" t="s">
        <v>6135</v>
      </c>
      <c r="C4063" s="1">
        <v>1</v>
      </c>
      <c r="D4063" s="18" t="s">
        <v>207</v>
      </c>
      <c r="E4063" s="18" t="s">
        <v>207</v>
      </c>
      <c r="F4063" s="1" t="s">
        <v>207</v>
      </c>
    </row>
    <row r="4064" spans="1:6" x14ac:dyDescent="0.25">
      <c r="A4064" s="1" t="s">
        <v>9446</v>
      </c>
      <c r="B4064" s="1" t="s">
        <v>6135</v>
      </c>
      <c r="C4064" s="1">
        <v>1</v>
      </c>
      <c r="D4064" s="18" t="s">
        <v>9447</v>
      </c>
      <c r="E4064" s="19">
        <v>2.5000000000000002E-19</v>
      </c>
      <c r="F4064" s="1" t="s">
        <v>9448</v>
      </c>
    </row>
    <row r="4065" spans="1:6" x14ac:dyDescent="0.25">
      <c r="A4065" s="1" t="s">
        <v>9449</v>
      </c>
      <c r="B4065" s="1" t="s">
        <v>6135</v>
      </c>
      <c r="C4065" s="1">
        <v>1</v>
      </c>
      <c r="D4065" s="18" t="s">
        <v>9450</v>
      </c>
      <c r="E4065" s="18">
        <v>0</v>
      </c>
      <c r="F4065" s="1" t="s">
        <v>9451</v>
      </c>
    </row>
    <row r="4066" spans="1:6" x14ac:dyDescent="0.25">
      <c r="A4066" s="1" t="s">
        <v>9452</v>
      </c>
      <c r="B4066" s="1" t="s">
        <v>6135</v>
      </c>
      <c r="C4066" s="1">
        <v>1</v>
      </c>
      <c r="D4066" s="18" t="s">
        <v>9453</v>
      </c>
      <c r="E4066" s="19">
        <v>6.1999999999999999E-109</v>
      </c>
      <c r="F4066" s="1" t="s">
        <v>9454</v>
      </c>
    </row>
    <row r="4067" spans="1:6" x14ac:dyDescent="0.25">
      <c r="A4067" s="1" t="s">
        <v>9455</v>
      </c>
      <c r="B4067" s="1" t="s">
        <v>6142</v>
      </c>
      <c r="C4067" s="1">
        <v>1</v>
      </c>
      <c r="D4067" s="18" t="s">
        <v>9456</v>
      </c>
      <c r="E4067" s="18">
        <v>0</v>
      </c>
      <c r="F4067" s="1" t="s">
        <v>9457</v>
      </c>
    </row>
    <row r="4068" spans="1:6" x14ac:dyDescent="0.25">
      <c r="A4068" s="1" t="s">
        <v>9458</v>
      </c>
      <c r="B4068" s="1" t="s">
        <v>6142</v>
      </c>
      <c r="C4068" s="1">
        <v>1</v>
      </c>
      <c r="D4068" s="18" t="s">
        <v>9459</v>
      </c>
      <c r="E4068" s="19">
        <v>3.6499999999999997E-27</v>
      </c>
      <c r="F4068" s="1" t="s">
        <v>9460</v>
      </c>
    </row>
    <row r="4069" spans="1:6" x14ac:dyDescent="0.25">
      <c r="A4069" s="1" t="s">
        <v>9461</v>
      </c>
      <c r="B4069" s="1" t="s">
        <v>6158</v>
      </c>
      <c r="C4069" s="1">
        <v>1</v>
      </c>
      <c r="D4069" s="18" t="s">
        <v>9462</v>
      </c>
      <c r="E4069" s="19">
        <v>2.3699999999999999E-98</v>
      </c>
      <c r="F4069" s="1" t="s">
        <v>9463</v>
      </c>
    </row>
    <row r="4070" spans="1:6" x14ac:dyDescent="0.25">
      <c r="A4070" s="1" t="s">
        <v>1515</v>
      </c>
      <c r="B4070" s="1" t="s">
        <v>6135</v>
      </c>
      <c r="C4070" s="1">
        <v>1</v>
      </c>
      <c r="D4070" s="18" t="s">
        <v>1516</v>
      </c>
      <c r="E4070" s="19">
        <v>3.1600000000000001E-100</v>
      </c>
      <c r="F4070" s="1" t="s">
        <v>1517</v>
      </c>
    </row>
    <row r="4071" spans="1:6" x14ac:dyDescent="0.25">
      <c r="A4071" s="1" t="s">
        <v>9464</v>
      </c>
      <c r="B4071" s="1" t="s">
        <v>6135</v>
      </c>
      <c r="C4071" s="1">
        <v>1</v>
      </c>
      <c r="D4071" s="18" t="s">
        <v>9465</v>
      </c>
      <c r="E4071" s="19">
        <v>6.2900000000000004E-105</v>
      </c>
      <c r="F4071" s="1" t="s">
        <v>9466</v>
      </c>
    </row>
    <row r="4072" spans="1:6" x14ac:dyDescent="0.25">
      <c r="A4072" s="1" t="s">
        <v>9467</v>
      </c>
      <c r="B4072" s="1" t="s">
        <v>6135</v>
      </c>
      <c r="C4072" s="1">
        <v>1</v>
      </c>
      <c r="D4072" s="18" t="s">
        <v>9468</v>
      </c>
      <c r="E4072" s="19">
        <v>1.8E-68</v>
      </c>
      <c r="F4072" s="1" t="s">
        <v>9469</v>
      </c>
    </row>
    <row r="4073" spans="1:6" x14ac:dyDescent="0.25">
      <c r="A4073" s="1" t="s">
        <v>9470</v>
      </c>
      <c r="B4073" s="1" t="s">
        <v>6135</v>
      </c>
      <c r="C4073" s="1">
        <v>1</v>
      </c>
      <c r="D4073" s="18" t="s">
        <v>7775</v>
      </c>
      <c r="E4073" s="18">
        <v>0</v>
      </c>
      <c r="F4073" s="1" t="s">
        <v>7776</v>
      </c>
    </row>
    <row r="4074" spans="1:6" x14ac:dyDescent="0.25">
      <c r="A4074" s="1" t="s">
        <v>9471</v>
      </c>
      <c r="B4074" s="1" t="s">
        <v>6135</v>
      </c>
      <c r="C4074" s="1">
        <v>1</v>
      </c>
      <c r="D4074" s="18" t="s">
        <v>9472</v>
      </c>
      <c r="E4074" s="18">
        <v>0</v>
      </c>
      <c r="F4074" s="1" t="s">
        <v>9473</v>
      </c>
    </row>
    <row r="4075" spans="1:6" x14ac:dyDescent="0.25">
      <c r="A4075" s="1" t="s">
        <v>9474</v>
      </c>
      <c r="B4075" s="1" t="s">
        <v>6135</v>
      </c>
      <c r="C4075" s="1">
        <v>1</v>
      </c>
      <c r="D4075" s="18" t="s">
        <v>9475</v>
      </c>
      <c r="E4075" s="19">
        <v>2.0400000000000002E-142</v>
      </c>
      <c r="F4075" s="1" t="s">
        <v>9476</v>
      </c>
    </row>
    <row r="4076" spans="1:6" x14ac:dyDescent="0.25">
      <c r="A4076" s="1" t="s">
        <v>2652</v>
      </c>
      <c r="B4076" s="1" t="s">
        <v>6135</v>
      </c>
      <c r="C4076" s="1">
        <v>1</v>
      </c>
      <c r="D4076" s="18" t="s">
        <v>207</v>
      </c>
      <c r="E4076" s="18" t="s">
        <v>207</v>
      </c>
      <c r="F4076" s="1" t="s">
        <v>207</v>
      </c>
    </row>
    <row r="4077" spans="1:6" x14ac:dyDescent="0.25">
      <c r="A4077" s="1" t="s">
        <v>9477</v>
      </c>
      <c r="B4077" s="1" t="s">
        <v>6135</v>
      </c>
      <c r="C4077" s="1">
        <v>1</v>
      </c>
      <c r="D4077" s="18" t="s">
        <v>9478</v>
      </c>
      <c r="E4077" s="19">
        <v>4.3799999999999999E-79</v>
      </c>
      <c r="F4077" s="1" t="s">
        <v>9479</v>
      </c>
    </row>
    <row r="4078" spans="1:6" x14ac:dyDescent="0.25">
      <c r="A4078" s="1" t="s">
        <v>9480</v>
      </c>
      <c r="B4078" s="1" t="s">
        <v>6135</v>
      </c>
      <c r="C4078" s="1">
        <v>1</v>
      </c>
      <c r="D4078" s="18" t="s">
        <v>9481</v>
      </c>
      <c r="E4078" s="18">
        <v>0</v>
      </c>
      <c r="F4078" s="1" t="s">
        <v>9482</v>
      </c>
    </row>
    <row r="4079" spans="1:6" x14ac:dyDescent="0.25">
      <c r="A4079" s="1" t="s">
        <v>1026</v>
      </c>
      <c r="B4079" s="1" t="s">
        <v>6135</v>
      </c>
      <c r="C4079" s="1">
        <v>1</v>
      </c>
      <c r="D4079" s="18" t="s">
        <v>1028</v>
      </c>
      <c r="E4079" s="19">
        <v>7.4300000000000005E-11</v>
      </c>
      <c r="F4079" s="1" t="s">
        <v>1029</v>
      </c>
    </row>
    <row r="4080" spans="1:6" x14ac:dyDescent="0.25">
      <c r="A4080" s="1" t="s">
        <v>2094</v>
      </c>
      <c r="B4080" s="1" t="s">
        <v>6135</v>
      </c>
      <c r="C4080" s="1">
        <v>1</v>
      </c>
      <c r="D4080" s="18" t="s">
        <v>1339</v>
      </c>
      <c r="E4080" s="18">
        <v>0.23</v>
      </c>
      <c r="F4080" s="1" t="s">
        <v>1340</v>
      </c>
    </row>
    <row r="4081" spans="1:6" x14ac:dyDescent="0.25">
      <c r="A4081" s="1" t="s">
        <v>9483</v>
      </c>
      <c r="B4081" s="1" t="s">
        <v>6158</v>
      </c>
      <c r="C4081" s="1">
        <v>1</v>
      </c>
      <c r="D4081" s="18" t="s">
        <v>9484</v>
      </c>
      <c r="E4081" s="19">
        <v>1.0599999999999999E-72</v>
      </c>
      <c r="F4081" s="1" t="s">
        <v>9485</v>
      </c>
    </row>
    <row r="4082" spans="1:6" x14ac:dyDescent="0.25">
      <c r="A4082" s="1" t="s">
        <v>2350</v>
      </c>
      <c r="B4082" s="1" t="s">
        <v>6135</v>
      </c>
      <c r="C4082" s="1">
        <v>1</v>
      </c>
      <c r="D4082" s="18" t="s">
        <v>2351</v>
      </c>
      <c r="E4082" s="18">
        <v>0</v>
      </c>
      <c r="F4082" s="1" t="s">
        <v>2352</v>
      </c>
    </row>
    <row r="4083" spans="1:6" x14ac:dyDescent="0.25">
      <c r="A4083" s="1" t="s">
        <v>9486</v>
      </c>
      <c r="B4083" s="1" t="s">
        <v>6135</v>
      </c>
      <c r="C4083" s="1">
        <v>1</v>
      </c>
      <c r="D4083" s="18" t="s">
        <v>9487</v>
      </c>
      <c r="E4083" s="18">
        <v>0</v>
      </c>
      <c r="F4083" s="1" t="s">
        <v>9488</v>
      </c>
    </row>
    <row r="4084" spans="1:6" x14ac:dyDescent="0.25">
      <c r="A4084" s="1" t="s">
        <v>9489</v>
      </c>
      <c r="B4084" s="1" t="s">
        <v>6135</v>
      </c>
      <c r="C4084" s="1">
        <v>1</v>
      </c>
      <c r="D4084" s="18" t="s">
        <v>9490</v>
      </c>
      <c r="E4084" s="18">
        <v>0</v>
      </c>
      <c r="F4084" s="1" t="s">
        <v>9491</v>
      </c>
    </row>
    <row r="4085" spans="1:6" x14ac:dyDescent="0.25">
      <c r="A4085" s="1" t="s">
        <v>1239</v>
      </c>
      <c r="B4085" s="1" t="s">
        <v>6135</v>
      </c>
      <c r="C4085" s="1">
        <v>1</v>
      </c>
      <c r="D4085" s="18" t="s">
        <v>207</v>
      </c>
      <c r="E4085" s="18" t="s">
        <v>207</v>
      </c>
      <c r="F4085" s="1" t="s">
        <v>207</v>
      </c>
    </row>
    <row r="4086" spans="1:6" x14ac:dyDescent="0.25">
      <c r="A4086" s="1" t="s">
        <v>9492</v>
      </c>
      <c r="B4086" s="1" t="s">
        <v>6135</v>
      </c>
      <c r="C4086" s="1">
        <v>1</v>
      </c>
      <c r="D4086" s="18" t="s">
        <v>2383</v>
      </c>
      <c r="E4086" s="19">
        <v>2.0700000000000001E-6</v>
      </c>
      <c r="F4086" s="1" t="s">
        <v>2384</v>
      </c>
    </row>
    <row r="4087" spans="1:6" x14ac:dyDescent="0.25">
      <c r="A4087" s="1" t="s">
        <v>1630</v>
      </c>
      <c r="B4087" s="1" t="s">
        <v>6135</v>
      </c>
      <c r="C4087" s="1">
        <v>1</v>
      </c>
      <c r="D4087" s="18" t="s">
        <v>207</v>
      </c>
      <c r="E4087" s="18" t="s">
        <v>207</v>
      </c>
      <c r="F4087" s="1" t="s">
        <v>207</v>
      </c>
    </row>
    <row r="4088" spans="1:6" x14ac:dyDescent="0.25">
      <c r="A4088" s="1" t="s">
        <v>9493</v>
      </c>
      <c r="B4088" s="1" t="s">
        <v>6270</v>
      </c>
      <c r="C4088" s="1">
        <v>1</v>
      </c>
      <c r="D4088" s="18" t="s">
        <v>9494</v>
      </c>
      <c r="E4088" s="19">
        <v>8.4800000000000006E-83</v>
      </c>
      <c r="F4088" s="1" t="s">
        <v>9495</v>
      </c>
    </row>
    <row r="4089" spans="1:6" x14ac:dyDescent="0.25">
      <c r="A4089" s="1" t="s">
        <v>2472</v>
      </c>
      <c r="B4089" s="1" t="s">
        <v>6135</v>
      </c>
      <c r="C4089" s="1">
        <v>1</v>
      </c>
      <c r="D4089" s="18" t="s">
        <v>2473</v>
      </c>
      <c r="E4089" s="19">
        <v>1.19E-121</v>
      </c>
      <c r="F4089" s="1" t="s">
        <v>1530</v>
      </c>
    </row>
    <row r="4090" spans="1:6" x14ac:dyDescent="0.25">
      <c r="A4090" s="1" t="s">
        <v>533</v>
      </c>
      <c r="B4090" s="1" t="s">
        <v>6212</v>
      </c>
      <c r="C4090" s="1">
        <v>1</v>
      </c>
      <c r="D4090" s="18" t="s">
        <v>207</v>
      </c>
      <c r="E4090" s="18" t="s">
        <v>207</v>
      </c>
      <c r="F4090" s="1" t="s">
        <v>207</v>
      </c>
    </row>
    <row r="4091" spans="1:6" x14ac:dyDescent="0.25">
      <c r="A4091" s="1" t="s">
        <v>9496</v>
      </c>
      <c r="B4091" s="1" t="s">
        <v>6135</v>
      </c>
      <c r="C4091" s="1">
        <v>1</v>
      </c>
      <c r="D4091" s="18" t="s">
        <v>207</v>
      </c>
      <c r="E4091" s="18" t="s">
        <v>207</v>
      </c>
      <c r="F4091" s="1" t="s">
        <v>207</v>
      </c>
    </row>
    <row r="4092" spans="1:6" x14ac:dyDescent="0.25">
      <c r="A4092" s="1" t="s">
        <v>9497</v>
      </c>
      <c r="B4092" s="1" t="s">
        <v>6135</v>
      </c>
      <c r="C4092" s="1">
        <v>1</v>
      </c>
      <c r="D4092" s="18" t="s">
        <v>207</v>
      </c>
      <c r="E4092" s="18" t="s">
        <v>207</v>
      </c>
      <c r="F4092" s="1" t="s">
        <v>207</v>
      </c>
    </row>
    <row r="4093" spans="1:6" x14ac:dyDescent="0.25">
      <c r="A4093" s="1" t="s">
        <v>9498</v>
      </c>
      <c r="B4093" s="1" t="s">
        <v>6135</v>
      </c>
      <c r="C4093" s="1">
        <v>1</v>
      </c>
      <c r="D4093" s="18" t="s">
        <v>9499</v>
      </c>
      <c r="E4093" s="19">
        <v>1.08E-17</v>
      </c>
      <c r="F4093" s="1" t="s">
        <v>8564</v>
      </c>
    </row>
    <row r="4094" spans="1:6" x14ac:dyDescent="0.25">
      <c r="A4094" s="1" t="s">
        <v>2062</v>
      </c>
      <c r="B4094" s="1" t="s">
        <v>6135</v>
      </c>
      <c r="C4094" s="1">
        <v>1</v>
      </c>
      <c r="D4094" s="18" t="s">
        <v>2063</v>
      </c>
      <c r="E4094" s="19">
        <v>1.0900000000000001E-170</v>
      </c>
      <c r="F4094" s="1" t="s">
        <v>2064</v>
      </c>
    </row>
    <row r="4095" spans="1:6" x14ac:dyDescent="0.25">
      <c r="A4095" s="1" t="s">
        <v>9500</v>
      </c>
      <c r="B4095" s="1" t="s">
        <v>7092</v>
      </c>
      <c r="C4095" s="1">
        <v>1</v>
      </c>
      <c r="D4095" s="18" t="s">
        <v>9501</v>
      </c>
      <c r="E4095" s="19">
        <v>2.9499999999999998E-83</v>
      </c>
      <c r="F4095" s="1" t="s">
        <v>9502</v>
      </c>
    </row>
    <row r="4096" spans="1:6" x14ac:dyDescent="0.25">
      <c r="A4096" s="1" t="s">
        <v>9503</v>
      </c>
      <c r="B4096" s="1" t="s">
        <v>6135</v>
      </c>
      <c r="C4096" s="1">
        <v>1</v>
      </c>
      <c r="D4096" s="18" t="s">
        <v>9504</v>
      </c>
      <c r="E4096" s="19">
        <v>1.1100000000000001E-149</v>
      </c>
      <c r="F4096" s="1" t="s">
        <v>9505</v>
      </c>
    </row>
    <row r="4097" spans="1:6" x14ac:dyDescent="0.25">
      <c r="A4097" s="1" t="s">
        <v>250</v>
      </c>
      <c r="B4097" s="1" t="s">
        <v>6291</v>
      </c>
      <c r="C4097" s="1">
        <v>1</v>
      </c>
      <c r="D4097" s="18" t="s">
        <v>207</v>
      </c>
      <c r="E4097" s="18" t="s">
        <v>207</v>
      </c>
      <c r="F4097" s="1" t="s">
        <v>207</v>
      </c>
    </row>
    <row r="4098" spans="1:6" x14ac:dyDescent="0.25">
      <c r="A4098" s="1" t="s">
        <v>9506</v>
      </c>
      <c r="B4098" s="1" t="s">
        <v>6135</v>
      </c>
      <c r="C4098" s="1">
        <v>1</v>
      </c>
      <c r="D4098" s="18" t="s">
        <v>9294</v>
      </c>
      <c r="E4098" s="19">
        <v>2.4000000000000002E-39</v>
      </c>
      <c r="F4098" s="1" t="s">
        <v>9295</v>
      </c>
    </row>
    <row r="4099" spans="1:6" x14ac:dyDescent="0.25">
      <c r="A4099" s="1" t="s">
        <v>9507</v>
      </c>
      <c r="B4099" s="1" t="s">
        <v>6135</v>
      </c>
      <c r="C4099" s="1">
        <v>1</v>
      </c>
      <c r="D4099" s="18" t="s">
        <v>9508</v>
      </c>
      <c r="E4099" s="19">
        <v>8.3300000000000002E-10</v>
      </c>
      <c r="F4099" s="1" t="s">
        <v>9509</v>
      </c>
    </row>
    <row r="4100" spans="1:6" x14ac:dyDescent="0.25">
      <c r="A4100" s="1" t="s">
        <v>9510</v>
      </c>
      <c r="B4100" s="1" t="s">
        <v>6135</v>
      </c>
      <c r="C4100" s="1">
        <v>1</v>
      </c>
      <c r="D4100" s="18" t="s">
        <v>768</v>
      </c>
      <c r="E4100" s="18">
        <v>1E-3</v>
      </c>
      <c r="F4100" s="1" t="s">
        <v>769</v>
      </c>
    </row>
    <row r="4101" spans="1:6" x14ac:dyDescent="0.25">
      <c r="A4101" s="1" t="s">
        <v>9511</v>
      </c>
      <c r="B4101" s="1" t="s">
        <v>6135</v>
      </c>
      <c r="C4101" s="1">
        <v>1</v>
      </c>
      <c r="D4101" s="18" t="s">
        <v>2818</v>
      </c>
      <c r="E4101" s="19">
        <v>3.7E-8</v>
      </c>
      <c r="F4101" s="1" t="s">
        <v>2819</v>
      </c>
    </row>
    <row r="4102" spans="1:6" x14ac:dyDescent="0.25">
      <c r="A4102" s="1" t="s">
        <v>9512</v>
      </c>
      <c r="B4102" s="1" t="s">
        <v>6135</v>
      </c>
      <c r="C4102" s="1">
        <v>1</v>
      </c>
      <c r="D4102" s="18" t="s">
        <v>9513</v>
      </c>
      <c r="E4102" s="19">
        <v>8.7500000000000004E-18</v>
      </c>
      <c r="F4102" s="1" t="s">
        <v>9514</v>
      </c>
    </row>
    <row r="4103" spans="1:6" x14ac:dyDescent="0.25">
      <c r="A4103" s="1" t="s">
        <v>9515</v>
      </c>
      <c r="B4103" s="1" t="s">
        <v>6135</v>
      </c>
      <c r="C4103" s="1">
        <v>1</v>
      </c>
      <c r="D4103" s="18" t="s">
        <v>9516</v>
      </c>
      <c r="E4103" s="18">
        <v>0</v>
      </c>
      <c r="F4103" s="1" t="s">
        <v>9517</v>
      </c>
    </row>
    <row r="4104" spans="1:6" x14ac:dyDescent="0.25">
      <c r="A4104" s="1" t="s">
        <v>9518</v>
      </c>
      <c r="B4104" s="1" t="s">
        <v>6142</v>
      </c>
      <c r="C4104" s="1">
        <v>1</v>
      </c>
      <c r="D4104" s="18" t="s">
        <v>207</v>
      </c>
      <c r="E4104" s="18" t="s">
        <v>207</v>
      </c>
      <c r="F4104" s="1" t="s">
        <v>207</v>
      </c>
    </row>
    <row r="4105" spans="1:6" x14ac:dyDescent="0.25">
      <c r="A4105" s="1" t="s">
        <v>9519</v>
      </c>
      <c r="B4105" s="1" t="s">
        <v>6663</v>
      </c>
      <c r="C4105" s="1">
        <v>1</v>
      </c>
      <c r="D4105" s="18" t="s">
        <v>9520</v>
      </c>
      <c r="E4105" s="19">
        <v>6.85E-22</v>
      </c>
      <c r="F4105" s="1" t="s">
        <v>9521</v>
      </c>
    </row>
    <row r="4106" spans="1:6" x14ac:dyDescent="0.25">
      <c r="A4106" s="1" t="s">
        <v>1910</v>
      </c>
      <c r="B4106" s="1" t="s">
        <v>6135</v>
      </c>
      <c r="C4106" s="1">
        <v>1</v>
      </c>
      <c r="D4106" s="18" t="s">
        <v>1911</v>
      </c>
      <c r="E4106" s="19">
        <v>1.4199999999999999E-105</v>
      </c>
      <c r="F4106" s="1" t="s">
        <v>1912</v>
      </c>
    </row>
    <row r="4107" spans="1:6" x14ac:dyDescent="0.25">
      <c r="A4107" s="1" t="s">
        <v>9522</v>
      </c>
      <c r="B4107" s="1" t="s">
        <v>6135</v>
      </c>
      <c r="C4107" s="1">
        <v>1</v>
      </c>
      <c r="D4107" s="18" t="s">
        <v>9523</v>
      </c>
      <c r="E4107" s="19">
        <v>8.1699999999999998E-134</v>
      </c>
      <c r="F4107" s="1" t="s">
        <v>9524</v>
      </c>
    </row>
    <row r="4108" spans="1:6" x14ac:dyDescent="0.25">
      <c r="A4108" s="1" t="s">
        <v>9525</v>
      </c>
      <c r="B4108" s="1" t="s">
        <v>6135</v>
      </c>
      <c r="C4108" s="1">
        <v>1</v>
      </c>
      <c r="D4108" s="18" t="s">
        <v>9526</v>
      </c>
      <c r="E4108" s="18">
        <v>0</v>
      </c>
      <c r="F4108" s="1" t="s">
        <v>9527</v>
      </c>
    </row>
    <row r="4109" spans="1:6" x14ac:dyDescent="0.25">
      <c r="A4109" s="1" t="s">
        <v>9528</v>
      </c>
      <c r="B4109" s="1" t="s">
        <v>6135</v>
      </c>
      <c r="C4109" s="1">
        <v>1</v>
      </c>
      <c r="D4109" s="18" t="s">
        <v>9529</v>
      </c>
      <c r="E4109" s="19">
        <v>3.5100000000000002E-21</v>
      </c>
      <c r="F4109" s="1" t="s">
        <v>9530</v>
      </c>
    </row>
    <row r="4110" spans="1:6" x14ac:dyDescent="0.25">
      <c r="A4110" s="1" t="s">
        <v>9531</v>
      </c>
      <c r="B4110" s="1" t="s">
        <v>6135</v>
      </c>
      <c r="C4110" s="1">
        <v>1</v>
      </c>
      <c r="D4110" s="18" t="s">
        <v>9532</v>
      </c>
      <c r="E4110" s="19">
        <v>6.33E-78</v>
      </c>
      <c r="F4110" s="1" t="s">
        <v>9533</v>
      </c>
    </row>
    <row r="4111" spans="1:6" x14ac:dyDescent="0.25">
      <c r="A4111" s="1" t="s">
        <v>9534</v>
      </c>
      <c r="B4111" s="1" t="s">
        <v>6135</v>
      </c>
      <c r="C4111" s="1">
        <v>1</v>
      </c>
      <c r="D4111" s="18" t="s">
        <v>9535</v>
      </c>
      <c r="E4111" s="19">
        <v>1.53E-131</v>
      </c>
      <c r="F4111" s="1" t="s">
        <v>9536</v>
      </c>
    </row>
    <row r="4112" spans="1:6" x14ac:dyDescent="0.25">
      <c r="A4112" s="1" t="s">
        <v>9537</v>
      </c>
      <c r="B4112" s="1" t="s">
        <v>6158</v>
      </c>
      <c r="C4112" s="1">
        <v>1</v>
      </c>
      <c r="D4112" s="18" t="s">
        <v>9538</v>
      </c>
      <c r="E4112" s="19">
        <v>9.5700000000000001E-70</v>
      </c>
      <c r="F4112" s="1" t="s">
        <v>9539</v>
      </c>
    </row>
    <row r="4113" spans="1:6" x14ac:dyDescent="0.25">
      <c r="A4113" s="1" t="s">
        <v>9540</v>
      </c>
      <c r="B4113" s="1" t="s">
        <v>6135</v>
      </c>
      <c r="C4113" s="1">
        <v>1</v>
      </c>
      <c r="D4113" s="18" t="s">
        <v>9541</v>
      </c>
      <c r="E4113" s="19">
        <v>9.6399999999999996E-54</v>
      </c>
      <c r="F4113" s="1" t="s">
        <v>9542</v>
      </c>
    </row>
    <row r="4114" spans="1:6" x14ac:dyDescent="0.25">
      <c r="A4114" s="1" t="s">
        <v>9543</v>
      </c>
      <c r="B4114" s="1" t="s">
        <v>6135</v>
      </c>
      <c r="C4114" s="1">
        <v>1</v>
      </c>
      <c r="D4114" s="18" t="s">
        <v>9544</v>
      </c>
      <c r="E4114" s="19">
        <v>2.7400000000000001E-67</v>
      </c>
      <c r="F4114" s="1" t="s">
        <v>9545</v>
      </c>
    </row>
    <row r="4115" spans="1:6" x14ac:dyDescent="0.25">
      <c r="A4115" s="1" t="s">
        <v>1876</v>
      </c>
      <c r="B4115" s="1" t="s">
        <v>6135</v>
      </c>
      <c r="C4115" s="1">
        <v>1</v>
      </c>
      <c r="D4115" s="18" t="s">
        <v>207</v>
      </c>
      <c r="E4115" s="18" t="s">
        <v>207</v>
      </c>
      <c r="F4115" s="1" t="s">
        <v>207</v>
      </c>
    </row>
    <row r="4116" spans="1:6" x14ac:dyDescent="0.25">
      <c r="A4116" s="1" t="s">
        <v>9546</v>
      </c>
      <c r="B4116" s="1" t="s">
        <v>6135</v>
      </c>
      <c r="C4116" s="1">
        <v>1</v>
      </c>
      <c r="D4116" s="18" t="s">
        <v>9547</v>
      </c>
      <c r="E4116" s="19">
        <v>1.1300000000000001E-7</v>
      </c>
      <c r="F4116" s="1" t="s">
        <v>9548</v>
      </c>
    </row>
    <row r="4117" spans="1:6" x14ac:dyDescent="0.25">
      <c r="A4117" s="1" t="s">
        <v>9549</v>
      </c>
      <c r="B4117" s="1" t="s">
        <v>6135</v>
      </c>
      <c r="C4117" s="1">
        <v>1</v>
      </c>
      <c r="D4117" s="18" t="s">
        <v>9550</v>
      </c>
      <c r="E4117" s="19">
        <v>1.8199999999999999E-47</v>
      </c>
      <c r="F4117" s="1" t="s">
        <v>9551</v>
      </c>
    </row>
    <row r="4118" spans="1:6" x14ac:dyDescent="0.25">
      <c r="A4118" s="1" t="s">
        <v>9552</v>
      </c>
      <c r="B4118" s="1" t="s">
        <v>6135</v>
      </c>
      <c r="C4118" s="1">
        <v>1</v>
      </c>
      <c r="D4118" s="18" t="s">
        <v>1594</v>
      </c>
      <c r="E4118" s="19">
        <v>1.13E-18</v>
      </c>
      <c r="F4118" s="1" t="s">
        <v>1595</v>
      </c>
    </row>
    <row r="4119" spans="1:6" x14ac:dyDescent="0.25">
      <c r="A4119" s="1" t="s">
        <v>9553</v>
      </c>
      <c r="B4119" s="1" t="s">
        <v>6135</v>
      </c>
      <c r="C4119" s="1">
        <v>1</v>
      </c>
      <c r="D4119" s="18" t="s">
        <v>207</v>
      </c>
      <c r="E4119" s="18" t="s">
        <v>207</v>
      </c>
      <c r="F4119" s="1" t="s">
        <v>207</v>
      </c>
    </row>
    <row r="4120" spans="1:6" x14ac:dyDescent="0.25">
      <c r="A4120" s="1" t="s">
        <v>9554</v>
      </c>
      <c r="B4120" s="1" t="s">
        <v>6135</v>
      </c>
      <c r="C4120" s="1">
        <v>1</v>
      </c>
      <c r="D4120" s="18" t="s">
        <v>9555</v>
      </c>
      <c r="E4120" s="18">
        <v>0</v>
      </c>
      <c r="F4120" s="1" t="s">
        <v>9556</v>
      </c>
    </row>
    <row r="4121" spans="1:6" x14ac:dyDescent="0.25">
      <c r="A4121" s="1" t="s">
        <v>9557</v>
      </c>
      <c r="B4121" s="1" t="s">
        <v>6270</v>
      </c>
      <c r="C4121" s="1">
        <v>1</v>
      </c>
      <c r="D4121" s="18" t="s">
        <v>207</v>
      </c>
      <c r="E4121" s="18" t="s">
        <v>207</v>
      </c>
      <c r="F4121" s="1" t="s">
        <v>207</v>
      </c>
    </row>
    <row r="4122" spans="1:6" x14ac:dyDescent="0.25">
      <c r="A4122" s="1" t="s">
        <v>9558</v>
      </c>
      <c r="B4122" s="1" t="s">
        <v>6265</v>
      </c>
      <c r="C4122" s="1">
        <v>1</v>
      </c>
      <c r="D4122" s="18" t="s">
        <v>5817</v>
      </c>
      <c r="E4122" s="19">
        <v>4.2399999999999998E-72</v>
      </c>
      <c r="F4122" s="1" t="s">
        <v>5818</v>
      </c>
    </row>
    <row r="4123" spans="1:6" x14ac:dyDescent="0.25">
      <c r="A4123" s="1" t="s">
        <v>9559</v>
      </c>
      <c r="B4123" s="1" t="s">
        <v>6135</v>
      </c>
      <c r="C4123" s="1">
        <v>1</v>
      </c>
      <c r="D4123" s="18" t="s">
        <v>9560</v>
      </c>
      <c r="E4123" s="19">
        <v>6.8299999999999994E-145</v>
      </c>
      <c r="F4123" s="1" t="s">
        <v>9561</v>
      </c>
    </row>
    <row r="4124" spans="1:6" x14ac:dyDescent="0.25">
      <c r="A4124" s="1" t="s">
        <v>9562</v>
      </c>
      <c r="B4124" s="1" t="s">
        <v>6142</v>
      </c>
      <c r="C4124" s="1">
        <v>1</v>
      </c>
      <c r="D4124" s="18" t="s">
        <v>207</v>
      </c>
      <c r="E4124" s="18" t="s">
        <v>207</v>
      </c>
      <c r="F4124" s="1" t="s">
        <v>207</v>
      </c>
    </row>
    <row r="4125" spans="1:6" x14ac:dyDescent="0.25">
      <c r="A4125" s="1" t="s">
        <v>9563</v>
      </c>
      <c r="B4125" s="1" t="s">
        <v>6265</v>
      </c>
      <c r="C4125" s="1">
        <v>1</v>
      </c>
      <c r="D4125" s="18" t="s">
        <v>207</v>
      </c>
      <c r="E4125" s="18" t="s">
        <v>207</v>
      </c>
      <c r="F4125" s="1" t="s">
        <v>207</v>
      </c>
    </row>
    <row r="4126" spans="1:6" x14ac:dyDescent="0.25">
      <c r="A4126" s="1" t="s">
        <v>9564</v>
      </c>
      <c r="B4126" s="1" t="s">
        <v>6135</v>
      </c>
      <c r="C4126" s="1">
        <v>1</v>
      </c>
      <c r="D4126" s="18" t="s">
        <v>9565</v>
      </c>
      <c r="E4126" s="19">
        <v>6.3999999999999998E-68</v>
      </c>
      <c r="F4126" s="1" t="s">
        <v>9566</v>
      </c>
    </row>
    <row r="4127" spans="1:6" x14ac:dyDescent="0.25">
      <c r="A4127" s="1" t="s">
        <v>1775</v>
      </c>
      <c r="B4127" s="1" t="s">
        <v>6135</v>
      </c>
      <c r="C4127" s="1">
        <v>1</v>
      </c>
      <c r="D4127" s="18" t="s">
        <v>1776</v>
      </c>
      <c r="E4127" s="19">
        <v>2.6299999999999999E-14</v>
      </c>
      <c r="F4127" s="1" t="s">
        <v>1777</v>
      </c>
    </row>
    <row r="4128" spans="1:6" x14ac:dyDescent="0.25">
      <c r="A4128" s="1" t="s">
        <v>9567</v>
      </c>
      <c r="B4128" s="1" t="s">
        <v>6135</v>
      </c>
      <c r="C4128" s="1">
        <v>1</v>
      </c>
      <c r="D4128" s="18" t="s">
        <v>9568</v>
      </c>
      <c r="E4128" s="19">
        <v>8.1299999999999994E-62</v>
      </c>
      <c r="F4128" s="1" t="s">
        <v>9569</v>
      </c>
    </row>
    <row r="4129" spans="1:6" x14ac:dyDescent="0.25">
      <c r="A4129" s="1" t="s">
        <v>9570</v>
      </c>
      <c r="B4129" s="1" t="s">
        <v>6135</v>
      </c>
      <c r="C4129" s="1">
        <v>1</v>
      </c>
      <c r="D4129" s="18" t="s">
        <v>6824</v>
      </c>
      <c r="E4129" s="19">
        <v>1.47E-55</v>
      </c>
      <c r="F4129" s="1" t="s">
        <v>6825</v>
      </c>
    </row>
    <row r="4130" spans="1:6" x14ac:dyDescent="0.25">
      <c r="A4130" s="1" t="s">
        <v>1078</v>
      </c>
      <c r="B4130" s="1" t="s">
        <v>6212</v>
      </c>
      <c r="C4130" s="1">
        <v>1</v>
      </c>
      <c r="D4130" s="18" t="s">
        <v>207</v>
      </c>
      <c r="E4130" s="18" t="s">
        <v>207</v>
      </c>
      <c r="F4130" s="1" t="s">
        <v>207</v>
      </c>
    </row>
    <row r="4131" spans="1:6" x14ac:dyDescent="0.25">
      <c r="A4131" s="1" t="s">
        <v>2270</v>
      </c>
      <c r="B4131" s="1" t="s">
        <v>6135</v>
      </c>
      <c r="C4131" s="1">
        <v>1</v>
      </c>
      <c r="D4131" s="18" t="s">
        <v>2271</v>
      </c>
      <c r="E4131" s="18">
        <v>0</v>
      </c>
      <c r="F4131" s="1" t="s">
        <v>2272</v>
      </c>
    </row>
    <row r="4132" spans="1:6" x14ac:dyDescent="0.25">
      <c r="A4132" s="1" t="s">
        <v>9571</v>
      </c>
      <c r="B4132" s="1" t="s">
        <v>6135</v>
      </c>
      <c r="C4132" s="1">
        <v>1</v>
      </c>
      <c r="D4132" s="18" t="s">
        <v>9572</v>
      </c>
      <c r="E4132" s="19">
        <v>1.38E-40</v>
      </c>
      <c r="F4132" s="1" t="s">
        <v>9573</v>
      </c>
    </row>
    <row r="4133" spans="1:6" x14ac:dyDescent="0.25">
      <c r="A4133" s="1" t="s">
        <v>9574</v>
      </c>
      <c r="B4133" s="1" t="s">
        <v>6135</v>
      </c>
      <c r="C4133" s="1">
        <v>1</v>
      </c>
      <c r="D4133" s="18" t="s">
        <v>9575</v>
      </c>
      <c r="E4133" s="19">
        <v>6.1899999999999996E-134</v>
      </c>
      <c r="F4133" s="1" t="s">
        <v>9576</v>
      </c>
    </row>
    <row r="4134" spans="1:6" x14ac:dyDescent="0.25">
      <c r="A4134" s="1" t="s">
        <v>9577</v>
      </c>
      <c r="B4134" s="1" t="s">
        <v>6135</v>
      </c>
      <c r="C4134" s="1">
        <v>1</v>
      </c>
      <c r="D4134" s="18" t="s">
        <v>9578</v>
      </c>
      <c r="E4134" s="19">
        <v>3.58E-66</v>
      </c>
      <c r="F4134" s="1" t="s">
        <v>9579</v>
      </c>
    </row>
    <row r="4135" spans="1:6" x14ac:dyDescent="0.25">
      <c r="A4135" s="1" t="s">
        <v>818</v>
      </c>
      <c r="B4135" s="1" t="s">
        <v>6212</v>
      </c>
      <c r="C4135" s="1">
        <v>1</v>
      </c>
      <c r="D4135" s="18" t="s">
        <v>819</v>
      </c>
      <c r="E4135" s="19">
        <v>7.1000000000000001E-62</v>
      </c>
      <c r="F4135" s="1" t="s">
        <v>415</v>
      </c>
    </row>
    <row r="4136" spans="1:6" x14ac:dyDescent="0.25">
      <c r="A4136" s="1" t="s">
        <v>368</v>
      </c>
      <c r="B4136" s="1" t="s">
        <v>7092</v>
      </c>
      <c r="C4136" s="1">
        <v>1</v>
      </c>
      <c r="D4136" s="18" t="s">
        <v>369</v>
      </c>
      <c r="E4136" s="19">
        <v>7.4600000000000003E-88</v>
      </c>
      <c r="F4136" s="1" t="s">
        <v>370</v>
      </c>
    </row>
    <row r="4137" spans="1:6" x14ac:dyDescent="0.25">
      <c r="A4137" s="1" t="s">
        <v>9580</v>
      </c>
      <c r="B4137" s="1" t="s">
        <v>9581</v>
      </c>
      <c r="C4137" s="1">
        <v>1</v>
      </c>
      <c r="D4137" s="18" t="s">
        <v>207</v>
      </c>
      <c r="E4137" s="18" t="s">
        <v>207</v>
      </c>
      <c r="F4137" s="1" t="s">
        <v>207</v>
      </c>
    </row>
    <row r="4138" spans="1:6" x14ac:dyDescent="0.25">
      <c r="A4138" s="1" t="s">
        <v>9582</v>
      </c>
      <c r="B4138" s="1" t="s">
        <v>6265</v>
      </c>
      <c r="C4138" s="1">
        <v>1</v>
      </c>
      <c r="D4138" s="18" t="s">
        <v>5652</v>
      </c>
      <c r="E4138" s="19">
        <v>3.9499999999999999E-38</v>
      </c>
      <c r="F4138" s="1" t="s">
        <v>5653</v>
      </c>
    </row>
    <row r="4139" spans="1:6" x14ac:dyDescent="0.25">
      <c r="A4139" s="1" t="s">
        <v>380</v>
      </c>
      <c r="B4139" s="1" t="s">
        <v>6265</v>
      </c>
      <c r="C4139" s="1">
        <v>1</v>
      </c>
      <c r="D4139" s="18" t="s">
        <v>381</v>
      </c>
      <c r="E4139" s="19">
        <v>9.9599999999999997E-28</v>
      </c>
      <c r="F4139" s="1" t="s">
        <v>382</v>
      </c>
    </row>
    <row r="4140" spans="1:6" x14ac:dyDescent="0.25">
      <c r="A4140" s="1" t="s">
        <v>9583</v>
      </c>
      <c r="B4140" s="1" t="s">
        <v>6135</v>
      </c>
      <c r="C4140" s="1">
        <v>1</v>
      </c>
      <c r="D4140" s="18" t="s">
        <v>9584</v>
      </c>
      <c r="E4140" s="19">
        <v>1.09E-63</v>
      </c>
      <c r="F4140" s="1" t="s">
        <v>9585</v>
      </c>
    </row>
    <row r="4141" spans="1:6" x14ac:dyDescent="0.25">
      <c r="A4141" s="1" t="s">
        <v>9586</v>
      </c>
      <c r="B4141" s="1" t="s">
        <v>6291</v>
      </c>
      <c r="C4141" s="1">
        <v>1</v>
      </c>
      <c r="D4141" s="18" t="s">
        <v>207</v>
      </c>
      <c r="E4141" s="18" t="s">
        <v>207</v>
      </c>
      <c r="F4141" s="1" t="s">
        <v>207</v>
      </c>
    </row>
    <row r="4142" spans="1:6" x14ac:dyDescent="0.25">
      <c r="A4142" s="1" t="s">
        <v>1767</v>
      </c>
      <c r="B4142" s="1" t="s">
        <v>6135</v>
      </c>
      <c r="C4142" s="1">
        <v>1</v>
      </c>
      <c r="D4142" s="18" t="s">
        <v>1768</v>
      </c>
      <c r="E4142" s="18">
        <v>0.82</v>
      </c>
      <c r="F4142" s="1" t="s">
        <v>1769</v>
      </c>
    </row>
    <row r="4143" spans="1:6" x14ac:dyDescent="0.25">
      <c r="A4143" s="1" t="s">
        <v>9587</v>
      </c>
      <c r="B4143" s="1" t="s">
        <v>6142</v>
      </c>
      <c r="C4143" s="1">
        <v>1</v>
      </c>
      <c r="D4143" s="18" t="s">
        <v>9588</v>
      </c>
      <c r="E4143" s="19">
        <v>1.9500000000000001E-44</v>
      </c>
      <c r="F4143" s="1" t="s">
        <v>9589</v>
      </c>
    </row>
    <row r="4144" spans="1:6" x14ac:dyDescent="0.25">
      <c r="A4144" s="1" t="s">
        <v>9590</v>
      </c>
      <c r="B4144" s="1" t="s">
        <v>6158</v>
      </c>
      <c r="C4144" s="1">
        <v>1</v>
      </c>
      <c r="D4144" s="18" t="s">
        <v>9591</v>
      </c>
      <c r="E4144" s="19">
        <v>2.8799999999999998E-63</v>
      </c>
      <c r="F4144" s="1" t="s">
        <v>519</v>
      </c>
    </row>
    <row r="4145" spans="1:6" x14ac:dyDescent="0.25">
      <c r="A4145" s="1" t="s">
        <v>829</v>
      </c>
      <c r="B4145" s="1" t="s">
        <v>6212</v>
      </c>
      <c r="C4145" s="1">
        <v>1</v>
      </c>
      <c r="D4145" s="18" t="s">
        <v>207</v>
      </c>
      <c r="E4145" s="18" t="s">
        <v>207</v>
      </c>
      <c r="F4145" s="1" t="s">
        <v>207</v>
      </c>
    </row>
    <row r="4146" spans="1:6" x14ac:dyDescent="0.25">
      <c r="A4146" s="1" t="s">
        <v>9592</v>
      </c>
      <c r="B4146" s="1" t="s">
        <v>6265</v>
      </c>
      <c r="C4146" s="1">
        <v>1</v>
      </c>
      <c r="D4146" s="18" t="s">
        <v>9593</v>
      </c>
      <c r="E4146" s="19">
        <v>3.2100000000000002E-6</v>
      </c>
      <c r="F4146" s="1" t="s">
        <v>9594</v>
      </c>
    </row>
    <row r="4147" spans="1:6" x14ac:dyDescent="0.25">
      <c r="A4147" s="1" t="s">
        <v>9595</v>
      </c>
      <c r="B4147" s="1" t="s">
        <v>6265</v>
      </c>
      <c r="C4147" s="1">
        <v>1</v>
      </c>
      <c r="D4147" s="18" t="s">
        <v>9535</v>
      </c>
      <c r="E4147" s="19">
        <v>2.0500000000000001E-14</v>
      </c>
      <c r="F4147" s="1" t="s">
        <v>9536</v>
      </c>
    </row>
    <row r="4148" spans="1:6" x14ac:dyDescent="0.25">
      <c r="A4148" s="1" t="s">
        <v>9596</v>
      </c>
      <c r="B4148" s="1" t="s">
        <v>6135</v>
      </c>
      <c r="C4148" s="1">
        <v>1</v>
      </c>
      <c r="D4148" s="18" t="s">
        <v>9597</v>
      </c>
      <c r="E4148" s="19">
        <v>5.58E-88</v>
      </c>
      <c r="F4148" s="1" t="s">
        <v>9598</v>
      </c>
    </row>
    <row r="4149" spans="1:6" x14ac:dyDescent="0.25">
      <c r="A4149" s="1" t="s">
        <v>773</v>
      </c>
      <c r="B4149" s="1" t="s">
        <v>6212</v>
      </c>
      <c r="C4149" s="1">
        <v>1</v>
      </c>
      <c r="D4149" s="18" t="s">
        <v>207</v>
      </c>
      <c r="E4149" s="18" t="s">
        <v>207</v>
      </c>
      <c r="F4149" s="1" t="s">
        <v>207</v>
      </c>
    </row>
    <row r="4150" spans="1:6" x14ac:dyDescent="0.25">
      <c r="A4150" s="1" t="s">
        <v>9599</v>
      </c>
      <c r="B4150" s="1" t="s">
        <v>6135</v>
      </c>
      <c r="C4150" s="1">
        <v>1</v>
      </c>
      <c r="D4150" s="18" t="s">
        <v>9600</v>
      </c>
      <c r="E4150" s="19">
        <v>5.5499999999999995E-32</v>
      </c>
      <c r="F4150" s="1" t="s">
        <v>9601</v>
      </c>
    </row>
    <row r="4151" spans="1:6" x14ac:dyDescent="0.25">
      <c r="A4151" s="1" t="s">
        <v>9602</v>
      </c>
      <c r="B4151" s="1" t="s">
        <v>6135</v>
      </c>
      <c r="C4151" s="1">
        <v>1</v>
      </c>
      <c r="D4151" s="18" t="s">
        <v>9603</v>
      </c>
      <c r="E4151" s="19">
        <v>5.2399999999999996E-97</v>
      </c>
      <c r="F4151" s="1" t="s">
        <v>9604</v>
      </c>
    </row>
    <row r="4152" spans="1:6" x14ac:dyDescent="0.25">
      <c r="A4152" s="1" t="s">
        <v>9605</v>
      </c>
      <c r="B4152" s="1" t="s">
        <v>6135</v>
      </c>
      <c r="C4152" s="1">
        <v>1</v>
      </c>
      <c r="D4152" s="18" t="s">
        <v>9606</v>
      </c>
      <c r="E4152" s="19">
        <v>7.9099999999999997E-99</v>
      </c>
      <c r="F4152" s="1" t="s">
        <v>9607</v>
      </c>
    </row>
    <row r="4153" spans="1:6" x14ac:dyDescent="0.25">
      <c r="A4153" s="1" t="s">
        <v>9608</v>
      </c>
      <c r="B4153" s="1" t="s">
        <v>6265</v>
      </c>
      <c r="C4153" s="1">
        <v>1</v>
      </c>
      <c r="D4153" s="18" t="s">
        <v>9609</v>
      </c>
      <c r="E4153" s="19">
        <v>9.8000000000000002E-18</v>
      </c>
      <c r="F4153" s="1" t="s">
        <v>9610</v>
      </c>
    </row>
    <row r="4154" spans="1:6" x14ac:dyDescent="0.25">
      <c r="A4154" s="1" t="s">
        <v>9611</v>
      </c>
      <c r="B4154" s="1" t="s">
        <v>6135</v>
      </c>
      <c r="C4154" s="1">
        <v>1</v>
      </c>
      <c r="D4154" s="18" t="s">
        <v>9612</v>
      </c>
      <c r="E4154" s="19">
        <v>1.6000000000000001E-129</v>
      </c>
      <c r="F4154" s="1" t="s">
        <v>9613</v>
      </c>
    </row>
    <row r="4155" spans="1:6" x14ac:dyDescent="0.25">
      <c r="A4155" s="1" t="s">
        <v>1786</v>
      </c>
      <c r="B4155" s="1" t="s">
        <v>6135</v>
      </c>
      <c r="C4155" s="1">
        <v>1</v>
      </c>
      <c r="D4155" s="18" t="s">
        <v>1787</v>
      </c>
      <c r="E4155" s="19">
        <v>3.1399999999999998E-7</v>
      </c>
      <c r="F4155" s="1" t="s">
        <v>1788</v>
      </c>
    </row>
    <row r="4156" spans="1:6" x14ac:dyDescent="0.25">
      <c r="A4156" s="1" t="s">
        <v>9614</v>
      </c>
      <c r="B4156" s="1" t="s">
        <v>6284</v>
      </c>
      <c r="C4156" s="1">
        <v>1</v>
      </c>
      <c r="D4156" s="18" t="s">
        <v>9615</v>
      </c>
      <c r="E4156" s="19">
        <v>1.28E-125</v>
      </c>
      <c r="F4156" s="1" t="s">
        <v>9616</v>
      </c>
    </row>
    <row r="4157" spans="1:6" x14ac:dyDescent="0.25">
      <c r="A4157" s="1" t="s">
        <v>9617</v>
      </c>
      <c r="B4157" s="1" t="s">
        <v>6158</v>
      </c>
      <c r="C4157" s="1">
        <v>1</v>
      </c>
      <c r="D4157" s="18" t="s">
        <v>9618</v>
      </c>
      <c r="E4157" s="19">
        <v>3.6899999999999999E-45</v>
      </c>
      <c r="F4157" s="1" t="s">
        <v>9619</v>
      </c>
    </row>
    <row r="4158" spans="1:6" x14ac:dyDescent="0.25">
      <c r="A4158" s="1" t="s">
        <v>9620</v>
      </c>
      <c r="B4158" s="1" t="s">
        <v>6135</v>
      </c>
      <c r="C4158" s="1">
        <v>1</v>
      </c>
      <c r="D4158" s="18" t="s">
        <v>9621</v>
      </c>
      <c r="E4158" s="19">
        <v>3.6600000000000002E-84</v>
      </c>
      <c r="F4158" s="1" t="s">
        <v>9622</v>
      </c>
    </row>
    <row r="4159" spans="1:6" x14ac:dyDescent="0.25">
      <c r="A4159" s="1" t="s">
        <v>2262</v>
      </c>
      <c r="B4159" s="1" t="s">
        <v>6135</v>
      </c>
      <c r="C4159" s="1">
        <v>1</v>
      </c>
      <c r="D4159" s="18" t="s">
        <v>2263</v>
      </c>
      <c r="E4159" s="19">
        <v>6.2299999999999996E-76</v>
      </c>
      <c r="F4159" s="1" t="s">
        <v>2264</v>
      </c>
    </row>
    <row r="4160" spans="1:6" x14ac:dyDescent="0.25">
      <c r="A4160" s="1" t="s">
        <v>9623</v>
      </c>
      <c r="B4160" s="1" t="s">
        <v>6135</v>
      </c>
      <c r="C4160" s="1">
        <v>1</v>
      </c>
      <c r="D4160" s="18" t="s">
        <v>9624</v>
      </c>
      <c r="E4160" s="19">
        <v>3.8300000000000003E-15</v>
      </c>
      <c r="F4160" s="1" t="s">
        <v>9625</v>
      </c>
    </row>
    <row r="4161" spans="1:6" x14ac:dyDescent="0.25">
      <c r="A4161" s="1" t="s">
        <v>9626</v>
      </c>
      <c r="B4161" s="1" t="s">
        <v>6135</v>
      </c>
      <c r="C4161" s="1">
        <v>1</v>
      </c>
      <c r="D4161" s="18" t="s">
        <v>207</v>
      </c>
      <c r="E4161" s="18" t="s">
        <v>207</v>
      </c>
      <c r="F4161" s="1" t="s">
        <v>207</v>
      </c>
    </row>
    <row r="4162" spans="1:6" x14ac:dyDescent="0.25">
      <c r="A4162" s="1" t="s">
        <v>2076</v>
      </c>
      <c r="B4162" s="1" t="s">
        <v>6135</v>
      </c>
      <c r="C4162" s="1">
        <v>1</v>
      </c>
      <c r="D4162" s="18" t="s">
        <v>2077</v>
      </c>
      <c r="E4162" s="19">
        <v>9.3499999999999998E-139</v>
      </c>
      <c r="F4162" s="1" t="s">
        <v>2078</v>
      </c>
    </row>
    <row r="4163" spans="1:6" x14ac:dyDescent="0.25">
      <c r="A4163" s="1" t="s">
        <v>9627</v>
      </c>
      <c r="B4163" s="1" t="s">
        <v>6142</v>
      </c>
      <c r="C4163" s="1">
        <v>1</v>
      </c>
      <c r="D4163" s="18" t="s">
        <v>9628</v>
      </c>
      <c r="E4163" s="19">
        <v>4.9900000000000002E-61</v>
      </c>
      <c r="F4163" s="1" t="s">
        <v>9629</v>
      </c>
    </row>
    <row r="4164" spans="1:6" x14ac:dyDescent="0.25">
      <c r="A4164" s="1" t="s">
        <v>1750</v>
      </c>
      <c r="B4164" s="1" t="s">
        <v>6135</v>
      </c>
      <c r="C4164" s="1">
        <v>1</v>
      </c>
      <c r="D4164" s="18" t="s">
        <v>1751</v>
      </c>
      <c r="E4164" s="19">
        <v>1.08E-65</v>
      </c>
      <c r="F4164" s="1" t="s">
        <v>1752</v>
      </c>
    </row>
    <row r="4165" spans="1:6" x14ac:dyDescent="0.25">
      <c r="A4165" s="1" t="s">
        <v>9630</v>
      </c>
      <c r="B4165" s="1" t="s">
        <v>6135</v>
      </c>
      <c r="C4165" s="1">
        <v>1</v>
      </c>
      <c r="D4165" s="18" t="s">
        <v>381</v>
      </c>
      <c r="E4165" s="19">
        <v>7.5500000000000007E-12</v>
      </c>
      <c r="F4165" s="1" t="s">
        <v>382</v>
      </c>
    </row>
    <row r="4166" spans="1:6" x14ac:dyDescent="0.25">
      <c r="A4166" s="1" t="s">
        <v>9631</v>
      </c>
      <c r="B4166" s="1" t="s">
        <v>6135</v>
      </c>
      <c r="C4166" s="1">
        <v>1</v>
      </c>
      <c r="D4166" s="18" t="s">
        <v>948</v>
      </c>
      <c r="E4166" s="18">
        <v>0</v>
      </c>
      <c r="F4166" s="1" t="s">
        <v>949</v>
      </c>
    </row>
    <row r="4167" spans="1:6" x14ac:dyDescent="0.25">
      <c r="A4167" s="1" t="s">
        <v>9632</v>
      </c>
      <c r="B4167" s="1" t="s">
        <v>6135</v>
      </c>
      <c r="C4167" s="1">
        <v>1</v>
      </c>
      <c r="D4167" s="18" t="s">
        <v>9633</v>
      </c>
      <c r="E4167" s="19">
        <v>4.3700000000000001E-100</v>
      </c>
      <c r="F4167" s="1" t="s">
        <v>9634</v>
      </c>
    </row>
    <row r="4168" spans="1:6" x14ac:dyDescent="0.25">
      <c r="A4168" s="1" t="s">
        <v>9635</v>
      </c>
      <c r="B4168" s="1" t="s">
        <v>6135</v>
      </c>
      <c r="C4168" s="1">
        <v>1</v>
      </c>
      <c r="D4168" s="18" t="s">
        <v>9636</v>
      </c>
      <c r="E4168" s="19">
        <v>6.7199999999999994E-5</v>
      </c>
      <c r="F4168" s="1" t="s">
        <v>6825</v>
      </c>
    </row>
    <row r="4169" spans="1:6" x14ac:dyDescent="0.25">
      <c r="A4169" s="1" t="s">
        <v>2780</v>
      </c>
      <c r="B4169" s="1" t="s">
        <v>6135</v>
      </c>
      <c r="C4169" s="1">
        <v>1</v>
      </c>
      <c r="D4169" s="18" t="s">
        <v>2781</v>
      </c>
      <c r="E4169" s="19">
        <v>4.3099999999999997E-174</v>
      </c>
      <c r="F4169" s="1" t="s">
        <v>2782</v>
      </c>
    </row>
    <row r="4170" spans="1:6" x14ac:dyDescent="0.25">
      <c r="A4170" s="1" t="s">
        <v>2343</v>
      </c>
      <c r="B4170" s="1" t="s">
        <v>6135</v>
      </c>
      <c r="C4170" s="1">
        <v>1</v>
      </c>
      <c r="D4170" s="18" t="s">
        <v>2344</v>
      </c>
      <c r="E4170" s="19">
        <v>1.5200000000000001E-7</v>
      </c>
      <c r="F4170" s="1" t="s">
        <v>2345</v>
      </c>
    </row>
    <row r="4171" spans="1:6" x14ac:dyDescent="0.25">
      <c r="A4171" s="1" t="s">
        <v>9637</v>
      </c>
      <c r="B4171" s="1" t="s">
        <v>6135</v>
      </c>
      <c r="C4171" s="1">
        <v>1</v>
      </c>
      <c r="D4171" s="18" t="s">
        <v>9638</v>
      </c>
      <c r="E4171" s="18">
        <v>0</v>
      </c>
      <c r="F4171" s="1" t="s">
        <v>9639</v>
      </c>
    </row>
    <row r="4172" spans="1:6" x14ac:dyDescent="0.25">
      <c r="A4172" s="1" t="s">
        <v>2120</v>
      </c>
      <c r="B4172" s="1" t="s">
        <v>6135</v>
      </c>
      <c r="C4172" s="1">
        <v>1</v>
      </c>
      <c r="D4172" s="18" t="s">
        <v>2121</v>
      </c>
      <c r="E4172" s="19">
        <v>4.0599999999999997E-130</v>
      </c>
      <c r="F4172" s="1" t="s">
        <v>2122</v>
      </c>
    </row>
    <row r="4173" spans="1:6" x14ac:dyDescent="0.25">
      <c r="A4173" s="1" t="s">
        <v>9640</v>
      </c>
      <c r="B4173" s="1" t="s">
        <v>6135</v>
      </c>
      <c r="C4173" s="1">
        <v>1</v>
      </c>
      <c r="D4173" s="18" t="s">
        <v>9641</v>
      </c>
      <c r="E4173" s="19">
        <v>1.4E-170</v>
      </c>
      <c r="F4173" s="1" t="s">
        <v>9642</v>
      </c>
    </row>
    <row r="4174" spans="1:6" x14ac:dyDescent="0.25">
      <c r="A4174" s="1" t="s">
        <v>9643</v>
      </c>
      <c r="B4174" s="1" t="s">
        <v>6265</v>
      </c>
      <c r="C4174" s="1">
        <v>1</v>
      </c>
      <c r="D4174" s="18" t="s">
        <v>9644</v>
      </c>
      <c r="E4174" s="19">
        <v>4.14E-8</v>
      </c>
      <c r="F4174" s="1" t="s">
        <v>5367</v>
      </c>
    </row>
    <row r="4175" spans="1:6" x14ac:dyDescent="0.25">
      <c r="A4175" s="1" t="s">
        <v>9645</v>
      </c>
      <c r="B4175" s="1" t="s">
        <v>6135</v>
      </c>
      <c r="C4175" s="1">
        <v>1</v>
      </c>
      <c r="D4175" s="18" t="s">
        <v>9646</v>
      </c>
      <c r="E4175" s="19">
        <v>8.36E-151</v>
      </c>
      <c r="F4175" s="1" t="s">
        <v>9647</v>
      </c>
    </row>
    <row r="4176" spans="1:6" x14ac:dyDescent="0.25">
      <c r="A4176" s="1" t="s">
        <v>9648</v>
      </c>
      <c r="B4176" s="1" t="s">
        <v>6135</v>
      </c>
      <c r="C4176" s="1">
        <v>1</v>
      </c>
      <c r="D4176" s="18" t="s">
        <v>9649</v>
      </c>
      <c r="E4176" s="19">
        <v>2.7300000000000001E-70</v>
      </c>
      <c r="F4176" s="1" t="s">
        <v>9650</v>
      </c>
    </row>
    <row r="4177" spans="1:6" x14ac:dyDescent="0.25">
      <c r="A4177" s="1" t="s">
        <v>9651</v>
      </c>
      <c r="B4177" s="1" t="s">
        <v>6265</v>
      </c>
      <c r="C4177" s="1">
        <v>1</v>
      </c>
      <c r="D4177" s="18" t="s">
        <v>207</v>
      </c>
      <c r="E4177" s="18" t="s">
        <v>207</v>
      </c>
      <c r="F4177" s="1" t="s">
        <v>207</v>
      </c>
    </row>
    <row r="4178" spans="1:6" x14ac:dyDescent="0.25">
      <c r="A4178" s="1" t="s">
        <v>9652</v>
      </c>
      <c r="B4178" s="1" t="s">
        <v>6284</v>
      </c>
      <c r="C4178" s="1">
        <v>1</v>
      </c>
      <c r="D4178" s="18" t="s">
        <v>9653</v>
      </c>
      <c r="E4178" s="19">
        <v>1.0199999999999999E-95</v>
      </c>
      <c r="F4178" s="1" t="s">
        <v>9654</v>
      </c>
    </row>
    <row r="4179" spans="1:6" x14ac:dyDescent="0.25">
      <c r="A4179" s="1" t="s">
        <v>9655</v>
      </c>
      <c r="B4179" s="1" t="s">
        <v>6135</v>
      </c>
      <c r="C4179" s="1">
        <v>1</v>
      </c>
      <c r="D4179" s="18" t="s">
        <v>9656</v>
      </c>
      <c r="E4179" s="19">
        <v>5.97E-73</v>
      </c>
      <c r="F4179" s="1" t="s">
        <v>9657</v>
      </c>
    </row>
    <row r="4180" spans="1:6" x14ac:dyDescent="0.25">
      <c r="A4180" s="1" t="s">
        <v>9658</v>
      </c>
      <c r="B4180" s="1" t="s">
        <v>6158</v>
      </c>
      <c r="C4180" s="1">
        <v>1</v>
      </c>
      <c r="D4180" s="18" t="s">
        <v>9659</v>
      </c>
      <c r="E4180" s="19">
        <v>1.5E-134</v>
      </c>
      <c r="F4180" s="1" t="s">
        <v>2293</v>
      </c>
    </row>
    <row r="4181" spans="1:6" x14ac:dyDescent="0.25">
      <c r="A4181" s="1" t="s">
        <v>9660</v>
      </c>
      <c r="B4181" s="1" t="s">
        <v>6135</v>
      </c>
      <c r="C4181" s="1">
        <v>1</v>
      </c>
      <c r="D4181" s="18" t="s">
        <v>9661</v>
      </c>
      <c r="E4181" s="18">
        <v>0</v>
      </c>
      <c r="F4181" s="1" t="s">
        <v>9662</v>
      </c>
    </row>
    <row r="4182" spans="1:6" x14ac:dyDescent="0.25">
      <c r="A4182" s="1" t="s">
        <v>9663</v>
      </c>
      <c r="B4182" s="1" t="s">
        <v>6135</v>
      </c>
      <c r="C4182" s="1">
        <v>1</v>
      </c>
      <c r="D4182" s="18" t="s">
        <v>9664</v>
      </c>
      <c r="E4182" s="19">
        <v>1.36E-45</v>
      </c>
      <c r="F4182" s="1" t="s">
        <v>9665</v>
      </c>
    </row>
    <row r="4183" spans="1:6" x14ac:dyDescent="0.25">
      <c r="A4183" s="1" t="s">
        <v>9666</v>
      </c>
      <c r="B4183" s="1" t="s">
        <v>6135</v>
      </c>
      <c r="C4183" s="1">
        <v>1</v>
      </c>
      <c r="D4183" s="18" t="s">
        <v>9667</v>
      </c>
      <c r="E4183" s="18">
        <v>0</v>
      </c>
      <c r="F4183" s="1" t="s">
        <v>9668</v>
      </c>
    </row>
    <row r="4184" spans="1:6" x14ac:dyDescent="0.25">
      <c r="A4184" s="1" t="s">
        <v>9669</v>
      </c>
      <c r="B4184" s="1" t="s">
        <v>6135</v>
      </c>
      <c r="C4184" s="1">
        <v>1</v>
      </c>
      <c r="D4184" s="18" t="s">
        <v>9670</v>
      </c>
      <c r="E4184" s="19">
        <v>9.2899999999999998E-13</v>
      </c>
      <c r="F4184" s="1" t="s">
        <v>9671</v>
      </c>
    </row>
    <row r="4185" spans="1:6" x14ac:dyDescent="0.25">
      <c r="A4185" s="1" t="s">
        <v>2457</v>
      </c>
      <c r="B4185" s="1" t="s">
        <v>6135</v>
      </c>
      <c r="C4185" s="1">
        <v>1</v>
      </c>
      <c r="D4185" s="18" t="s">
        <v>2458</v>
      </c>
      <c r="E4185" s="19">
        <v>3.7E-9</v>
      </c>
      <c r="F4185" s="1" t="s">
        <v>2459</v>
      </c>
    </row>
    <row r="4186" spans="1:6" x14ac:dyDescent="0.25">
      <c r="A4186" s="1" t="s">
        <v>9672</v>
      </c>
      <c r="B4186" s="1" t="s">
        <v>6135</v>
      </c>
      <c r="C4186" s="1">
        <v>1</v>
      </c>
      <c r="D4186" s="18" t="s">
        <v>9673</v>
      </c>
      <c r="E4186" s="18">
        <v>0</v>
      </c>
      <c r="F4186" s="1" t="s">
        <v>9674</v>
      </c>
    </row>
    <row r="4187" spans="1:6" x14ac:dyDescent="0.25">
      <c r="A4187" s="1" t="s">
        <v>9675</v>
      </c>
      <c r="B4187" s="1" t="s">
        <v>6135</v>
      </c>
      <c r="C4187" s="1">
        <v>1</v>
      </c>
      <c r="D4187" s="18" t="s">
        <v>9676</v>
      </c>
      <c r="E4187" s="18">
        <v>2.3E-2</v>
      </c>
      <c r="F4187" s="1" t="s">
        <v>9677</v>
      </c>
    </row>
    <row r="4188" spans="1:6" x14ac:dyDescent="0.25">
      <c r="A4188" s="1" t="s">
        <v>9678</v>
      </c>
      <c r="B4188" s="1" t="s">
        <v>6135</v>
      </c>
      <c r="C4188" s="1">
        <v>1</v>
      </c>
      <c r="D4188" s="18" t="s">
        <v>9679</v>
      </c>
      <c r="E4188" s="18">
        <v>0</v>
      </c>
      <c r="F4188" s="1" t="s">
        <v>9680</v>
      </c>
    </row>
    <row r="4189" spans="1:6" x14ac:dyDescent="0.25">
      <c r="A4189" s="1" t="s">
        <v>9681</v>
      </c>
      <c r="B4189" s="1" t="s">
        <v>6135</v>
      </c>
      <c r="C4189" s="1">
        <v>1</v>
      </c>
      <c r="D4189" s="18" t="s">
        <v>9682</v>
      </c>
      <c r="E4189" s="19">
        <v>7.7200000000000002E-27</v>
      </c>
      <c r="F4189" s="1" t="s">
        <v>9683</v>
      </c>
    </row>
    <row r="4190" spans="1:6" x14ac:dyDescent="0.25">
      <c r="A4190" s="1" t="s">
        <v>9684</v>
      </c>
      <c r="B4190" s="1" t="s">
        <v>6265</v>
      </c>
      <c r="C4190" s="1">
        <v>1</v>
      </c>
      <c r="D4190" s="18" t="s">
        <v>8181</v>
      </c>
      <c r="E4190" s="19">
        <v>5.81E-71</v>
      </c>
      <c r="F4190" s="1" t="s">
        <v>5948</v>
      </c>
    </row>
    <row r="4191" spans="1:6" x14ac:dyDescent="0.25">
      <c r="A4191" s="1" t="s">
        <v>9685</v>
      </c>
      <c r="B4191" s="1" t="s">
        <v>6265</v>
      </c>
      <c r="C4191" s="1">
        <v>1</v>
      </c>
      <c r="D4191" s="18" t="s">
        <v>9686</v>
      </c>
      <c r="E4191" s="19">
        <v>5.9700000000000002E-53</v>
      </c>
      <c r="F4191" s="1" t="s">
        <v>9687</v>
      </c>
    </row>
    <row r="4192" spans="1:6" x14ac:dyDescent="0.25">
      <c r="A4192" s="1" t="s">
        <v>9688</v>
      </c>
      <c r="B4192" s="1" t="s">
        <v>6135</v>
      </c>
      <c r="C4192" s="1">
        <v>1</v>
      </c>
      <c r="D4192" s="18" t="s">
        <v>9689</v>
      </c>
      <c r="E4192" s="18">
        <v>0</v>
      </c>
      <c r="F4192" s="1" t="s">
        <v>9690</v>
      </c>
    </row>
    <row r="4193" spans="1:6" x14ac:dyDescent="0.25">
      <c r="A4193" s="1" t="s">
        <v>9691</v>
      </c>
      <c r="B4193" s="1" t="s">
        <v>6135</v>
      </c>
      <c r="C4193" s="1">
        <v>1</v>
      </c>
      <c r="D4193" s="18" t="s">
        <v>9692</v>
      </c>
      <c r="E4193" s="19">
        <v>9.1299999999999997E-79</v>
      </c>
      <c r="F4193" s="1" t="s">
        <v>9693</v>
      </c>
    </row>
    <row r="4194" spans="1:6" x14ac:dyDescent="0.25">
      <c r="A4194" s="1" t="s">
        <v>844</v>
      </c>
      <c r="B4194" s="1" t="s">
        <v>7408</v>
      </c>
      <c r="C4194" s="1">
        <v>1</v>
      </c>
      <c r="D4194" s="18" t="s">
        <v>207</v>
      </c>
      <c r="E4194" s="18" t="s">
        <v>207</v>
      </c>
      <c r="F4194" s="1" t="s">
        <v>207</v>
      </c>
    </row>
    <row r="4195" spans="1:6" x14ac:dyDescent="0.25">
      <c r="A4195" s="1" t="s">
        <v>9694</v>
      </c>
      <c r="B4195" s="1" t="s">
        <v>6265</v>
      </c>
      <c r="C4195" s="1">
        <v>1</v>
      </c>
      <c r="D4195" s="18" t="s">
        <v>9695</v>
      </c>
      <c r="E4195" s="18">
        <v>0</v>
      </c>
      <c r="F4195" s="1" t="s">
        <v>9696</v>
      </c>
    </row>
    <row r="4196" spans="1:6" x14ac:dyDescent="0.25">
      <c r="A4196" s="1" t="s">
        <v>9697</v>
      </c>
      <c r="B4196" s="1" t="s">
        <v>6135</v>
      </c>
      <c r="C4196" s="1">
        <v>1</v>
      </c>
      <c r="D4196" s="18" t="s">
        <v>207</v>
      </c>
      <c r="E4196" s="18" t="s">
        <v>207</v>
      </c>
      <c r="F4196" s="1" t="s">
        <v>207</v>
      </c>
    </row>
    <row r="4197" spans="1:6" x14ac:dyDescent="0.25">
      <c r="A4197" s="1" t="s">
        <v>9698</v>
      </c>
      <c r="B4197" s="1" t="s">
        <v>6135</v>
      </c>
      <c r="C4197" s="1">
        <v>1</v>
      </c>
      <c r="D4197" s="18" t="s">
        <v>9699</v>
      </c>
      <c r="E4197" s="19">
        <v>1.52E-43</v>
      </c>
      <c r="F4197" s="1" t="s">
        <v>2075</v>
      </c>
    </row>
    <row r="4198" spans="1:6" x14ac:dyDescent="0.25">
      <c r="A4198" s="1" t="s">
        <v>1346</v>
      </c>
      <c r="B4198" s="1" t="s">
        <v>6135</v>
      </c>
      <c r="C4198" s="1">
        <v>1</v>
      </c>
      <c r="D4198" s="18" t="s">
        <v>1347</v>
      </c>
      <c r="E4198" s="19">
        <v>3.3399999999999998E-17</v>
      </c>
      <c r="F4198" s="1" t="s">
        <v>1348</v>
      </c>
    </row>
    <row r="4199" spans="1:6" x14ac:dyDescent="0.25">
      <c r="A4199" s="1" t="s">
        <v>9700</v>
      </c>
      <c r="B4199" s="1" t="s">
        <v>6270</v>
      </c>
      <c r="C4199" s="1">
        <v>1</v>
      </c>
      <c r="D4199" s="18" t="s">
        <v>207</v>
      </c>
      <c r="E4199" s="18" t="s">
        <v>207</v>
      </c>
      <c r="F4199" s="1" t="s">
        <v>207</v>
      </c>
    </row>
    <row r="4200" spans="1:6" x14ac:dyDescent="0.25">
      <c r="A4200" s="1" t="s">
        <v>9701</v>
      </c>
      <c r="B4200" s="1" t="s">
        <v>6135</v>
      </c>
      <c r="C4200" s="1">
        <v>1</v>
      </c>
      <c r="D4200" s="18" t="s">
        <v>9702</v>
      </c>
      <c r="E4200" s="19">
        <v>5.0999999999999999E-29</v>
      </c>
      <c r="F4200" s="1" t="s">
        <v>9703</v>
      </c>
    </row>
    <row r="4201" spans="1:6" x14ac:dyDescent="0.25">
      <c r="A4201" s="1" t="s">
        <v>9704</v>
      </c>
      <c r="B4201" s="1" t="s">
        <v>6135</v>
      </c>
      <c r="C4201" s="1">
        <v>1</v>
      </c>
      <c r="D4201" s="18" t="s">
        <v>9705</v>
      </c>
      <c r="E4201" s="18">
        <v>0</v>
      </c>
      <c r="F4201" s="1" t="s">
        <v>9706</v>
      </c>
    </row>
    <row r="4202" spans="1:6" x14ac:dyDescent="0.25">
      <c r="A4202" s="1" t="s">
        <v>9707</v>
      </c>
      <c r="B4202" s="1" t="s">
        <v>6135</v>
      </c>
      <c r="C4202" s="1">
        <v>1</v>
      </c>
      <c r="D4202" s="18" t="s">
        <v>9708</v>
      </c>
      <c r="E4202" s="18">
        <v>0</v>
      </c>
      <c r="F4202" s="1" t="s">
        <v>9709</v>
      </c>
    </row>
    <row r="4203" spans="1:6" x14ac:dyDescent="0.25">
      <c r="A4203" s="1" t="s">
        <v>9710</v>
      </c>
      <c r="B4203" s="1" t="s">
        <v>6135</v>
      </c>
      <c r="C4203" s="1">
        <v>1</v>
      </c>
      <c r="D4203" s="18" t="s">
        <v>9711</v>
      </c>
      <c r="E4203" s="19">
        <v>3.1799999999999997E-95</v>
      </c>
      <c r="F4203" s="1" t="s">
        <v>9712</v>
      </c>
    </row>
    <row r="4204" spans="1:6" x14ac:dyDescent="0.25">
      <c r="A4204" s="1" t="s">
        <v>1573</v>
      </c>
      <c r="B4204" s="1" t="s">
        <v>6135</v>
      </c>
      <c r="C4204" s="1">
        <v>1</v>
      </c>
      <c r="D4204" s="18" t="s">
        <v>1574</v>
      </c>
      <c r="E4204" s="19">
        <v>1.2999999999999999E-32</v>
      </c>
      <c r="F4204" s="1" t="s">
        <v>1462</v>
      </c>
    </row>
    <row r="4205" spans="1:6" x14ac:dyDescent="0.25">
      <c r="A4205" s="1" t="s">
        <v>9713</v>
      </c>
      <c r="B4205" s="1" t="s">
        <v>6265</v>
      </c>
      <c r="C4205" s="1">
        <v>1</v>
      </c>
      <c r="D4205" s="18" t="s">
        <v>9714</v>
      </c>
      <c r="E4205" s="19">
        <v>2.4000000000000002E-19</v>
      </c>
      <c r="F4205" s="1" t="s">
        <v>6631</v>
      </c>
    </row>
    <row r="4206" spans="1:6" x14ac:dyDescent="0.25">
      <c r="A4206" s="1" t="s">
        <v>9715</v>
      </c>
      <c r="B4206" s="1" t="s">
        <v>6135</v>
      </c>
      <c r="C4206" s="1">
        <v>1</v>
      </c>
      <c r="D4206" s="18" t="s">
        <v>9716</v>
      </c>
      <c r="E4206" s="19">
        <v>3.6800000000000001E-75</v>
      </c>
      <c r="F4206" s="1" t="s">
        <v>9717</v>
      </c>
    </row>
    <row r="4207" spans="1:6" x14ac:dyDescent="0.25">
      <c r="A4207" s="1" t="s">
        <v>9718</v>
      </c>
      <c r="B4207" s="1" t="s">
        <v>6158</v>
      </c>
      <c r="C4207" s="1">
        <v>1</v>
      </c>
      <c r="D4207" s="18" t="s">
        <v>207</v>
      </c>
      <c r="E4207" s="18" t="s">
        <v>207</v>
      </c>
      <c r="F4207" s="1" t="s">
        <v>207</v>
      </c>
    </row>
    <row r="4208" spans="1:6" x14ac:dyDescent="0.25">
      <c r="A4208" s="1" t="s">
        <v>1800</v>
      </c>
      <c r="B4208" s="1" t="s">
        <v>6135</v>
      </c>
      <c r="C4208" s="1">
        <v>1</v>
      </c>
      <c r="D4208" s="18" t="s">
        <v>1801</v>
      </c>
      <c r="E4208" s="19">
        <v>1.9499999999999999E-67</v>
      </c>
      <c r="F4208" s="1" t="s">
        <v>1802</v>
      </c>
    </row>
    <row r="4209" spans="1:6" x14ac:dyDescent="0.25">
      <c r="A4209" s="1" t="s">
        <v>9719</v>
      </c>
      <c r="B4209" s="1" t="s">
        <v>6135</v>
      </c>
      <c r="C4209" s="1">
        <v>1</v>
      </c>
      <c r="D4209" s="18" t="s">
        <v>9720</v>
      </c>
      <c r="E4209" s="18">
        <v>0</v>
      </c>
      <c r="F4209" s="1" t="s">
        <v>9721</v>
      </c>
    </row>
    <row r="4210" spans="1:6" x14ac:dyDescent="0.25">
      <c r="A4210" s="1" t="s">
        <v>1001</v>
      </c>
      <c r="B4210" s="1" t="s">
        <v>6135</v>
      </c>
      <c r="C4210" s="1">
        <v>1</v>
      </c>
      <c r="D4210" s="18" t="s">
        <v>1003</v>
      </c>
      <c r="E4210" s="19">
        <v>3.6299999999999999E-17</v>
      </c>
      <c r="F4210" s="1" t="s">
        <v>1004</v>
      </c>
    </row>
    <row r="4211" spans="1:6" x14ac:dyDescent="0.25">
      <c r="A4211" s="1" t="s">
        <v>9722</v>
      </c>
      <c r="B4211" s="1" t="s">
        <v>6158</v>
      </c>
      <c r="C4211" s="1">
        <v>1</v>
      </c>
      <c r="D4211" s="18" t="s">
        <v>9723</v>
      </c>
      <c r="E4211" s="19">
        <v>2.26E-94</v>
      </c>
      <c r="F4211" s="1" t="s">
        <v>485</v>
      </c>
    </row>
    <row r="4212" spans="1:6" x14ac:dyDescent="0.25">
      <c r="A4212" s="1" t="s">
        <v>9724</v>
      </c>
      <c r="B4212" s="1" t="s">
        <v>6135</v>
      </c>
      <c r="C4212" s="1">
        <v>1</v>
      </c>
      <c r="D4212" s="18" t="s">
        <v>9725</v>
      </c>
      <c r="E4212" s="19">
        <v>4.3499999999999997E-112</v>
      </c>
      <c r="F4212" s="1" t="s">
        <v>9726</v>
      </c>
    </row>
    <row r="4213" spans="1:6" x14ac:dyDescent="0.25">
      <c r="A4213" s="1" t="s">
        <v>9727</v>
      </c>
      <c r="B4213" s="1" t="s">
        <v>6135</v>
      </c>
      <c r="C4213" s="1">
        <v>1</v>
      </c>
      <c r="D4213" s="18" t="s">
        <v>9728</v>
      </c>
      <c r="E4213" s="19">
        <v>1.8499999999999998E-114</v>
      </c>
      <c r="F4213" s="1" t="s">
        <v>2209</v>
      </c>
    </row>
    <row r="4214" spans="1:6" x14ac:dyDescent="0.25">
      <c r="A4214" s="1" t="s">
        <v>9729</v>
      </c>
      <c r="B4214" s="1" t="s">
        <v>6135</v>
      </c>
      <c r="C4214" s="1">
        <v>1</v>
      </c>
      <c r="D4214" s="18" t="s">
        <v>9730</v>
      </c>
      <c r="E4214" s="18">
        <v>0</v>
      </c>
      <c r="F4214" s="1" t="s">
        <v>9731</v>
      </c>
    </row>
    <row r="4215" spans="1:6" x14ac:dyDescent="0.25">
      <c r="A4215" s="1" t="s">
        <v>1638</v>
      </c>
      <c r="B4215" s="1" t="s">
        <v>6135</v>
      </c>
      <c r="C4215" s="1">
        <v>1</v>
      </c>
      <c r="D4215" s="18" t="s">
        <v>1639</v>
      </c>
      <c r="E4215" s="18">
        <v>8.4</v>
      </c>
      <c r="F4215" s="1" t="s">
        <v>1640</v>
      </c>
    </row>
    <row r="4216" spans="1:6" x14ac:dyDescent="0.25">
      <c r="A4216" s="1" t="s">
        <v>2695</v>
      </c>
      <c r="B4216" s="1" t="s">
        <v>6135</v>
      </c>
      <c r="C4216" s="1">
        <v>1</v>
      </c>
      <c r="D4216" s="18" t="s">
        <v>207</v>
      </c>
      <c r="E4216" s="18" t="s">
        <v>207</v>
      </c>
      <c r="F4216" s="1" t="s">
        <v>207</v>
      </c>
    </row>
    <row r="4217" spans="1:6" x14ac:dyDescent="0.25">
      <c r="A4217" s="1" t="s">
        <v>2310</v>
      </c>
      <c r="B4217" s="1" t="s">
        <v>6135</v>
      </c>
      <c r="C4217" s="1">
        <v>1</v>
      </c>
      <c r="D4217" s="18" t="s">
        <v>207</v>
      </c>
      <c r="E4217" s="18" t="s">
        <v>207</v>
      </c>
      <c r="F4217" s="1" t="s">
        <v>207</v>
      </c>
    </row>
    <row r="4218" spans="1:6" x14ac:dyDescent="0.25">
      <c r="A4218" s="1" t="s">
        <v>9732</v>
      </c>
      <c r="B4218" s="1" t="s">
        <v>6135</v>
      </c>
      <c r="C4218" s="1">
        <v>1</v>
      </c>
      <c r="D4218" s="18" t="s">
        <v>9733</v>
      </c>
      <c r="E4218" s="19">
        <v>1.3E-72</v>
      </c>
      <c r="F4218" s="1" t="s">
        <v>9734</v>
      </c>
    </row>
    <row r="4219" spans="1:6" x14ac:dyDescent="0.25">
      <c r="A4219" s="1" t="s">
        <v>2510</v>
      </c>
      <c r="B4219" s="1" t="s">
        <v>6135</v>
      </c>
      <c r="C4219" s="1">
        <v>1</v>
      </c>
      <c r="D4219" s="18" t="s">
        <v>2511</v>
      </c>
      <c r="E4219" s="18">
        <v>0.44</v>
      </c>
      <c r="F4219" s="1" t="s">
        <v>2512</v>
      </c>
    </row>
    <row r="4220" spans="1:6" x14ac:dyDescent="0.25">
      <c r="A4220" s="1" t="s">
        <v>9735</v>
      </c>
      <c r="B4220" s="1" t="s">
        <v>6135</v>
      </c>
      <c r="C4220" s="1">
        <v>1</v>
      </c>
      <c r="D4220" s="18" t="s">
        <v>9736</v>
      </c>
      <c r="E4220" s="19">
        <v>1.1600000000000001E-56</v>
      </c>
      <c r="F4220" s="1" t="s">
        <v>9737</v>
      </c>
    </row>
    <row r="4221" spans="1:6" x14ac:dyDescent="0.25">
      <c r="A4221" s="1" t="s">
        <v>9738</v>
      </c>
      <c r="B4221" s="1" t="s">
        <v>6142</v>
      </c>
      <c r="C4221" s="1">
        <v>1</v>
      </c>
      <c r="D4221" s="18" t="s">
        <v>9739</v>
      </c>
      <c r="E4221" s="19">
        <v>5.21E-51</v>
      </c>
      <c r="F4221" s="1" t="s">
        <v>9740</v>
      </c>
    </row>
    <row r="4222" spans="1:6" x14ac:dyDescent="0.25">
      <c r="A4222" s="1" t="s">
        <v>9741</v>
      </c>
      <c r="B4222" s="1" t="s">
        <v>6142</v>
      </c>
      <c r="C4222" s="1">
        <v>1</v>
      </c>
      <c r="D4222" s="18" t="s">
        <v>9742</v>
      </c>
      <c r="E4222" s="19">
        <v>1.16E-65</v>
      </c>
      <c r="F4222" s="1" t="s">
        <v>9743</v>
      </c>
    </row>
    <row r="4223" spans="1:6" x14ac:dyDescent="0.25">
      <c r="A4223" s="1" t="s">
        <v>930</v>
      </c>
      <c r="B4223" s="1" t="s">
        <v>6212</v>
      </c>
      <c r="C4223" s="1">
        <v>1</v>
      </c>
      <c r="D4223" s="18" t="s">
        <v>207</v>
      </c>
      <c r="E4223" s="18" t="s">
        <v>207</v>
      </c>
      <c r="F4223" s="1" t="s">
        <v>207</v>
      </c>
    </row>
    <row r="4224" spans="1:6" x14ac:dyDescent="0.25">
      <c r="A4224" s="1" t="s">
        <v>9744</v>
      </c>
      <c r="B4224" s="1" t="s">
        <v>6135</v>
      </c>
      <c r="C4224" s="1">
        <v>1</v>
      </c>
      <c r="D4224" s="18" t="s">
        <v>9745</v>
      </c>
      <c r="E4224" s="19">
        <v>1.28E-25</v>
      </c>
      <c r="F4224" s="1" t="s">
        <v>9746</v>
      </c>
    </row>
    <row r="4225" spans="1:6" x14ac:dyDescent="0.25">
      <c r="A4225" s="1" t="s">
        <v>9747</v>
      </c>
      <c r="B4225" s="1" t="s">
        <v>6135</v>
      </c>
      <c r="C4225" s="1">
        <v>1</v>
      </c>
      <c r="D4225" s="18" t="s">
        <v>6409</v>
      </c>
      <c r="E4225" s="19">
        <v>1.0500000000000001E-16</v>
      </c>
      <c r="F4225" s="1" t="s">
        <v>6410</v>
      </c>
    </row>
    <row r="4226" spans="1:6" x14ac:dyDescent="0.25">
      <c r="A4226" s="1" t="s">
        <v>9748</v>
      </c>
      <c r="B4226" s="1" t="s">
        <v>6265</v>
      </c>
      <c r="C4226" s="1">
        <v>1</v>
      </c>
      <c r="D4226" s="18" t="s">
        <v>9749</v>
      </c>
      <c r="E4226" s="19">
        <v>4.8500000000000002E-6</v>
      </c>
      <c r="F4226" s="1" t="s">
        <v>9750</v>
      </c>
    </row>
    <row r="4227" spans="1:6" x14ac:dyDescent="0.25">
      <c r="A4227" s="1" t="s">
        <v>9751</v>
      </c>
      <c r="B4227" s="1" t="s">
        <v>6135</v>
      </c>
      <c r="C4227" s="1">
        <v>1</v>
      </c>
      <c r="D4227" s="18" t="s">
        <v>9752</v>
      </c>
      <c r="E4227" s="19">
        <v>1.86E-67</v>
      </c>
      <c r="F4227" s="1" t="s">
        <v>9753</v>
      </c>
    </row>
    <row r="4228" spans="1:6" x14ac:dyDescent="0.25">
      <c r="A4228" s="1" t="s">
        <v>9754</v>
      </c>
      <c r="B4228" s="1" t="s">
        <v>6135</v>
      </c>
      <c r="C4228" s="1">
        <v>1</v>
      </c>
      <c r="D4228" s="18" t="s">
        <v>9755</v>
      </c>
      <c r="E4228" s="19">
        <v>2.8400000000000001E-42</v>
      </c>
      <c r="F4228" s="1" t="s">
        <v>9756</v>
      </c>
    </row>
    <row r="4229" spans="1:6" x14ac:dyDescent="0.25">
      <c r="A4229" s="1" t="s">
        <v>9757</v>
      </c>
      <c r="B4229" s="1" t="s">
        <v>6135</v>
      </c>
      <c r="C4229" s="1">
        <v>1</v>
      </c>
      <c r="D4229" s="18" t="s">
        <v>9758</v>
      </c>
      <c r="E4229" s="18">
        <v>0</v>
      </c>
      <c r="F4229" s="1" t="s">
        <v>9759</v>
      </c>
    </row>
    <row r="4230" spans="1:6" x14ac:dyDescent="0.25">
      <c r="A4230" s="1" t="s">
        <v>9760</v>
      </c>
      <c r="B4230" s="1" t="s">
        <v>6135</v>
      </c>
      <c r="C4230" s="1">
        <v>1</v>
      </c>
      <c r="D4230" s="18" t="s">
        <v>9761</v>
      </c>
      <c r="E4230" s="19">
        <v>1.75E-111</v>
      </c>
      <c r="F4230" s="1" t="s">
        <v>9762</v>
      </c>
    </row>
    <row r="4231" spans="1:6" x14ac:dyDescent="0.25">
      <c r="A4231" s="1" t="s">
        <v>9763</v>
      </c>
      <c r="B4231" s="1" t="s">
        <v>6135</v>
      </c>
      <c r="C4231" s="1">
        <v>1</v>
      </c>
      <c r="D4231" s="18" t="s">
        <v>9764</v>
      </c>
      <c r="E4231" s="18">
        <v>0</v>
      </c>
      <c r="F4231" s="1" t="s">
        <v>9765</v>
      </c>
    </row>
    <row r="4232" spans="1:6" x14ac:dyDescent="0.25">
      <c r="A4232" s="1" t="s">
        <v>9766</v>
      </c>
      <c r="B4232" s="1" t="s">
        <v>6135</v>
      </c>
      <c r="C4232" s="1">
        <v>1</v>
      </c>
      <c r="D4232" s="18" t="s">
        <v>9767</v>
      </c>
      <c r="E4232" s="18">
        <v>0</v>
      </c>
      <c r="F4232" s="1" t="s">
        <v>7007</v>
      </c>
    </row>
    <row r="4233" spans="1:6" x14ac:dyDescent="0.25">
      <c r="A4233" s="1" t="s">
        <v>9768</v>
      </c>
      <c r="B4233" s="1" t="s">
        <v>6135</v>
      </c>
      <c r="C4233" s="1">
        <v>1</v>
      </c>
      <c r="D4233" s="18" t="s">
        <v>9769</v>
      </c>
      <c r="E4233" s="18">
        <v>0</v>
      </c>
      <c r="F4233" s="1" t="s">
        <v>9770</v>
      </c>
    </row>
    <row r="4234" spans="1:6" x14ac:dyDescent="0.25">
      <c r="A4234" s="1" t="s">
        <v>9771</v>
      </c>
      <c r="B4234" s="1" t="s">
        <v>6135</v>
      </c>
      <c r="C4234" s="1">
        <v>1</v>
      </c>
      <c r="D4234" s="18" t="s">
        <v>9772</v>
      </c>
      <c r="E4234" s="18">
        <v>0.22</v>
      </c>
      <c r="F4234" s="1" t="s">
        <v>9773</v>
      </c>
    </row>
    <row r="4235" spans="1:6" x14ac:dyDescent="0.25">
      <c r="A4235" s="1" t="s">
        <v>9774</v>
      </c>
      <c r="B4235" s="1" t="s">
        <v>6135</v>
      </c>
      <c r="C4235" s="1">
        <v>1</v>
      </c>
      <c r="D4235" s="18" t="s">
        <v>207</v>
      </c>
      <c r="E4235" s="18" t="s">
        <v>207</v>
      </c>
      <c r="F4235" s="1" t="s">
        <v>207</v>
      </c>
    </row>
    <row r="4236" spans="1:6" x14ac:dyDescent="0.25">
      <c r="A4236" s="1" t="s">
        <v>9775</v>
      </c>
      <c r="B4236" s="1" t="s">
        <v>6135</v>
      </c>
      <c r="C4236" s="1">
        <v>1</v>
      </c>
      <c r="D4236" s="18" t="s">
        <v>207</v>
      </c>
      <c r="E4236" s="18" t="s">
        <v>207</v>
      </c>
      <c r="F4236" s="1" t="s">
        <v>207</v>
      </c>
    </row>
    <row r="4237" spans="1:6" x14ac:dyDescent="0.25">
      <c r="A4237" s="1" t="s">
        <v>9776</v>
      </c>
      <c r="B4237" s="1" t="s">
        <v>6135</v>
      </c>
      <c r="C4237" s="1">
        <v>1</v>
      </c>
      <c r="D4237" s="18" t="s">
        <v>8081</v>
      </c>
      <c r="E4237" s="19">
        <v>9.2599999999999994E-6</v>
      </c>
      <c r="F4237" s="1" t="s">
        <v>8082</v>
      </c>
    </row>
    <row r="4238" spans="1:6" x14ac:dyDescent="0.25">
      <c r="A4238" s="1" t="s">
        <v>9777</v>
      </c>
      <c r="B4238" s="1" t="s">
        <v>6135</v>
      </c>
      <c r="C4238" s="1">
        <v>1</v>
      </c>
      <c r="D4238" s="18" t="s">
        <v>9778</v>
      </c>
      <c r="E4238" s="19">
        <v>1.0299999999999999E-142</v>
      </c>
      <c r="F4238" s="1" t="s">
        <v>9779</v>
      </c>
    </row>
    <row r="4239" spans="1:6" x14ac:dyDescent="0.25">
      <c r="A4239" s="1" t="s">
        <v>9780</v>
      </c>
      <c r="B4239" s="1" t="s">
        <v>6135</v>
      </c>
      <c r="C4239" s="1">
        <v>1</v>
      </c>
      <c r="D4239" s="18" t="s">
        <v>207</v>
      </c>
      <c r="E4239" s="18" t="s">
        <v>207</v>
      </c>
      <c r="F4239" s="1" t="s">
        <v>207</v>
      </c>
    </row>
    <row r="4240" spans="1:6" x14ac:dyDescent="0.25">
      <c r="A4240" s="1" t="s">
        <v>2762</v>
      </c>
      <c r="B4240" s="1" t="s">
        <v>6135</v>
      </c>
      <c r="C4240" s="1">
        <v>1</v>
      </c>
      <c r="D4240" s="18" t="s">
        <v>2763</v>
      </c>
      <c r="E4240" s="18">
        <v>0</v>
      </c>
      <c r="F4240" s="1" t="s">
        <v>2764</v>
      </c>
    </row>
    <row r="4241" spans="1:6" x14ac:dyDescent="0.25">
      <c r="A4241" s="1" t="s">
        <v>9781</v>
      </c>
      <c r="B4241" s="1" t="s">
        <v>6418</v>
      </c>
      <c r="C4241" s="1">
        <v>1</v>
      </c>
      <c r="D4241" s="18" t="s">
        <v>9782</v>
      </c>
      <c r="E4241" s="19">
        <v>5.8400000000000003E-46</v>
      </c>
      <c r="F4241" s="1" t="s">
        <v>9783</v>
      </c>
    </row>
    <row r="4242" spans="1:6" x14ac:dyDescent="0.25">
      <c r="A4242" s="1" t="s">
        <v>9784</v>
      </c>
      <c r="B4242" s="1" t="s">
        <v>6135</v>
      </c>
      <c r="C4242" s="1">
        <v>1</v>
      </c>
      <c r="D4242" s="18" t="s">
        <v>207</v>
      </c>
      <c r="E4242" s="18" t="s">
        <v>207</v>
      </c>
      <c r="F4242" s="1" t="s">
        <v>207</v>
      </c>
    </row>
    <row r="4243" spans="1:6" x14ac:dyDescent="0.25">
      <c r="A4243" s="1" t="s">
        <v>9785</v>
      </c>
      <c r="B4243" s="1" t="s">
        <v>6135</v>
      </c>
      <c r="C4243" s="1">
        <v>1</v>
      </c>
      <c r="D4243" s="18" t="s">
        <v>9786</v>
      </c>
      <c r="E4243" s="18">
        <v>1.9</v>
      </c>
      <c r="F4243" s="1" t="s">
        <v>9787</v>
      </c>
    </row>
    <row r="4244" spans="1:6" x14ac:dyDescent="0.25">
      <c r="A4244" s="1" t="s">
        <v>9788</v>
      </c>
      <c r="B4244" s="1" t="s">
        <v>6135</v>
      </c>
      <c r="C4244" s="1">
        <v>1</v>
      </c>
      <c r="D4244" s="18" t="s">
        <v>9789</v>
      </c>
      <c r="E4244" s="18">
        <v>1.0999999999999999E-2</v>
      </c>
      <c r="F4244" s="1" t="s">
        <v>9790</v>
      </c>
    </row>
    <row r="4245" spans="1:6" x14ac:dyDescent="0.25">
      <c r="A4245" s="1" t="s">
        <v>1100</v>
      </c>
      <c r="B4245" s="1" t="s">
        <v>6135</v>
      </c>
      <c r="C4245" s="1">
        <v>1</v>
      </c>
      <c r="D4245" s="18" t="s">
        <v>1101</v>
      </c>
      <c r="E4245" s="18">
        <v>1.8</v>
      </c>
      <c r="F4245" s="1" t="s">
        <v>1102</v>
      </c>
    </row>
    <row r="4246" spans="1:6" x14ac:dyDescent="0.25">
      <c r="A4246" s="1" t="s">
        <v>9791</v>
      </c>
      <c r="B4246" s="1" t="s">
        <v>6135</v>
      </c>
      <c r="C4246" s="1">
        <v>1</v>
      </c>
      <c r="D4246" s="18" t="s">
        <v>9792</v>
      </c>
      <c r="E4246" s="19">
        <v>3.0800000000000002E-48</v>
      </c>
      <c r="F4246" s="1" t="s">
        <v>9793</v>
      </c>
    </row>
    <row r="4247" spans="1:6" x14ac:dyDescent="0.25">
      <c r="A4247" s="1" t="s">
        <v>9794</v>
      </c>
      <c r="B4247" s="1" t="s">
        <v>6135</v>
      </c>
      <c r="C4247" s="1">
        <v>1</v>
      </c>
      <c r="D4247" s="18" t="s">
        <v>9795</v>
      </c>
      <c r="E4247" s="18">
        <v>0</v>
      </c>
      <c r="F4247" s="1" t="s">
        <v>9796</v>
      </c>
    </row>
    <row r="4248" spans="1:6" x14ac:dyDescent="0.25">
      <c r="A4248" s="1" t="s">
        <v>9797</v>
      </c>
      <c r="B4248" s="1" t="s">
        <v>6135</v>
      </c>
      <c r="C4248" s="1">
        <v>1</v>
      </c>
      <c r="D4248" s="18" t="s">
        <v>9798</v>
      </c>
      <c r="E4248" s="19">
        <v>2.7499999999999999E-88</v>
      </c>
      <c r="F4248" s="1" t="s">
        <v>9799</v>
      </c>
    </row>
    <row r="4249" spans="1:6" x14ac:dyDescent="0.25">
      <c r="A4249" s="1" t="s">
        <v>9800</v>
      </c>
      <c r="B4249" s="1" t="s">
        <v>6135</v>
      </c>
      <c r="C4249" s="1">
        <v>1</v>
      </c>
      <c r="D4249" s="18" t="s">
        <v>207</v>
      </c>
      <c r="E4249" s="18" t="s">
        <v>207</v>
      </c>
      <c r="F4249" s="1" t="s">
        <v>207</v>
      </c>
    </row>
    <row r="4250" spans="1:6" x14ac:dyDescent="0.25">
      <c r="A4250" s="1" t="s">
        <v>9801</v>
      </c>
      <c r="B4250" s="1" t="s">
        <v>6270</v>
      </c>
      <c r="C4250" s="1">
        <v>1</v>
      </c>
      <c r="D4250" s="18" t="s">
        <v>207</v>
      </c>
      <c r="E4250" s="18" t="s">
        <v>207</v>
      </c>
      <c r="F4250" s="1" t="s">
        <v>207</v>
      </c>
    </row>
    <row r="4251" spans="1:6" x14ac:dyDescent="0.25">
      <c r="A4251" s="1" t="s">
        <v>9802</v>
      </c>
      <c r="B4251" s="1" t="s">
        <v>6135</v>
      </c>
      <c r="C4251" s="1">
        <v>1</v>
      </c>
      <c r="D4251" s="18" t="s">
        <v>9803</v>
      </c>
      <c r="E4251" s="19">
        <v>1.06E-16</v>
      </c>
      <c r="F4251" s="1" t="s">
        <v>9804</v>
      </c>
    </row>
    <row r="4252" spans="1:6" x14ac:dyDescent="0.25">
      <c r="A4252" s="1" t="s">
        <v>9805</v>
      </c>
      <c r="B4252" s="1" t="s">
        <v>6135</v>
      </c>
      <c r="C4252" s="1">
        <v>1</v>
      </c>
      <c r="D4252" s="18" t="s">
        <v>207</v>
      </c>
      <c r="E4252" s="18" t="s">
        <v>207</v>
      </c>
      <c r="F4252" s="1" t="s">
        <v>207</v>
      </c>
    </row>
    <row r="4253" spans="1:6" x14ac:dyDescent="0.25">
      <c r="A4253" s="1" t="s">
        <v>9806</v>
      </c>
      <c r="B4253" s="1" t="s">
        <v>6135</v>
      </c>
      <c r="C4253" s="1">
        <v>1</v>
      </c>
      <c r="D4253" s="18" t="s">
        <v>9807</v>
      </c>
      <c r="E4253" s="19">
        <v>2.96E-100</v>
      </c>
      <c r="F4253" s="1" t="s">
        <v>9808</v>
      </c>
    </row>
    <row r="4254" spans="1:6" x14ac:dyDescent="0.25">
      <c r="A4254" s="1" t="s">
        <v>9809</v>
      </c>
      <c r="B4254" s="1" t="s">
        <v>6135</v>
      </c>
      <c r="C4254" s="1">
        <v>1</v>
      </c>
      <c r="D4254" s="18" t="s">
        <v>9810</v>
      </c>
      <c r="E4254" s="19">
        <v>5.1500000000000005E-66</v>
      </c>
      <c r="F4254" s="1" t="s">
        <v>9811</v>
      </c>
    </row>
    <row r="4255" spans="1:6" x14ac:dyDescent="0.25">
      <c r="A4255" s="1" t="s">
        <v>2532</v>
      </c>
      <c r="B4255" s="1" t="s">
        <v>6135</v>
      </c>
      <c r="C4255" s="1">
        <v>1</v>
      </c>
      <c r="D4255" s="18" t="s">
        <v>1844</v>
      </c>
      <c r="E4255" s="19">
        <v>1.19E-33</v>
      </c>
      <c r="F4255" s="1" t="s">
        <v>1845</v>
      </c>
    </row>
    <row r="4256" spans="1:6" x14ac:dyDescent="0.25">
      <c r="A4256" s="1" t="s">
        <v>9812</v>
      </c>
      <c r="B4256" s="1" t="s">
        <v>6135</v>
      </c>
      <c r="C4256" s="1">
        <v>1</v>
      </c>
      <c r="D4256" s="18" t="s">
        <v>9813</v>
      </c>
      <c r="E4256" s="19">
        <v>1.3000000000000001E-134</v>
      </c>
      <c r="F4256" s="1" t="s">
        <v>9814</v>
      </c>
    </row>
    <row r="4257" spans="1:6" x14ac:dyDescent="0.25">
      <c r="A4257" s="1" t="s">
        <v>9815</v>
      </c>
      <c r="B4257" s="1" t="s">
        <v>6135</v>
      </c>
      <c r="C4257" s="1">
        <v>1</v>
      </c>
      <c r="D4257" s="18" t="s">
        <v>207</v>
      </c>
      <c r="E4257" s="18" t="s">
        <v>207</v>
      </c>
      <c r="F4257" s="1" t="s">
        <v>207</v>
      </c>
    </row>
    <row r="4258" spans="1:6" x14ac:dyDescent="0.25">
      <c r="A4258" s="1" t="s">
        <v>9816</v>
      </c>
      <c r="B4258" s="1" t="s">
        <v>6135</v>
      </c>
      <c r="C4258" s="1">
        <v>1</v>
      </c>
      <c r="D4258" s="18" t="s">
        <v>9817</v>
      </c>
      <c r="E4258" s="19">
        <v>1.92E-158</v>
      </c>
      <c r="F4258" s="1" t="s">
        <v>9818</v>
      </c>
    </row>
    <row r="4259" spans="1:6" x14ac:dyDescent="0.25">
      <c r="A4259" s="1" t="s">
        <v>9819</v>
      </c>
      <c r="B4259" s="1" t="s">
        <v>6135</v>
      </c>
      <c r="C4259" s="1">
        <v>1</v>
      </c>
      <c r="D4259" s="18" t="s">
        <v>9820</v>
      </c>
      <c r="E4259" s="19">
        <v>2.72E-135</v>
      </c>
      <c r="F4259" s="1" t="s">
        <v>9821</v>
      </c>
    </row>
    <row r="4260" spans="1:6" x14ac:dyDescent="0.25">
      <c r="A4260" s="1" t="s">
        <v>9822</v>
      </c>
      <c r="B4260" s="1" t="s">
        <v>6270</v>
      </c>
      <c r="C4260" s="1">
        <v>1</v>
      </c>
      <c r="D4260" s="18" t="s">
        <v>9823</v>
      </c>
      <c r="E4260" s="19">
        <v>1.4299999999999999E-45</v>
      </c>
      <c r="F4260" s="1" t="s">
        <v>9824</v>
      </c>
    </row>
    <row r="4261" spans="1:6" x14ac:dyDescent="0.25">
      <c r="A4261" s="1" t="s">
        <v>9825</v>
      </c>
      <c r="B4261" s="1" t="s">
        <v>6135</v>
      </c>
      <c r="C4261" s="1">
        <v>1</v>
      </c>
      <c r="D4261" s="18" t="s">
        <v>207</v>
      </c>
      <c r="E4261" s="18" t="s">
        <v>207</v>
      </c>
      <c r="F4261" s="1" t="s">
        <v>207</v>
      </c>
    </row>
    <row r="4262" spans="1:6" x14ac:dyDescent="0.25">
      <c r="A4262" s="1" t="s">
        <v>9826</v>
      </c>
      <c r="B4262" s="1" t="s">
        <v>6135</v>
      </c>
      <c r="C4262" s="1">
        <v>1</v>
      </c>
      <c r="D4262" s="18" t="s">
        <v>9827</v>
      </c>
      <c r="E4262" s="19">
        <v>2.13E-69</v>
      </c>
      <c r="F4262" s="1" t="s">
        <v>9828</v>
      </c>
    </row>
    <row r="4263" spans="1:6" x14ac:dyDescent="0.25">
      <c r="A4263" s="1" t="s">
        <v>1629</v>
      </c>
      <c r="B4263" s="1" t="s">
        <v>6135</v>
      </c>
      <c r="C4263" s="1">
        <v>1</v>
      </c>
      <c r="D4263" s="18" t="s">
        <v>207</v>
      </c>
      <c r="E4263" s="18" t="s">
        <v>207</v>
      </c>
      <c r="F4263" s="1" t="s">
        <v>207</v>
      </c>
    </row>
    <row r="4264" spans="1:6" x14ac:dyDescent="0.25">
      <c r="A4264" s="1" t="s">
        <v>9829</v>
      </c>
      <c r="B4264" s="1" t="s">
        <v>6291</v>
      </c>
      <c r="C4264" s="1">
        <v>1</v>
      </c>
      <c r="D4264" s="18" t="s">
        <v>2738</v>
      </c>
      <c r="E4264" s="19">
        <v>1.6E-84</v>
      </c>
      <c r="F4264" s="1" t="s">
        <v>2739</v>
      </c>
    </row>
    <row r="4265" spans="1:6" x14ac:dyDescent="0.25">
      <c r="A4265" s="1" t="s">
        <v>9830</v>
      </c>
      <c r="B4265" s="1" t="s">
        <v>6135</v>
      </c>
      <c r="C4265" s="1">
        <v>1</v>
      </c>
      <c r="D4265" s="18" t="s">
        <v>9831</v>
      </c>
      <c r="E4265" s="18">
        <v>2E-3</v>
      </c>
      <c r="F4265" s="1" t="s">
        <v>6508</v>
      </c>
    </row>
    <row r="4266" spans="1:6" x14ac:dyDescent="0.25">
      <c r="A4266" s="1" t="s">
        <v>9832</v>
      </c>
      <c r="B4266" s="1" t="s">
        <v>6135</v>
      </c>
      <c r="C4266" s="1">
        <v>1</v>
      </c>
      <c r="D4266" s="18" t="s">
        <v>9833</v>
      </c>
      <c r="E4266" s="18">
        <v>5.8</v>
      </c>
      <c r="F4266" s="1" t="s">
        <v>9834</v>
      </c>
    </row>
    <row r="4267" spans="1:6" x14ac:dyDescent="0.25">
      <c r="A4267" s="1" t="s">
        <v>9835</v>
      </c>
      <c r="B4267" s="1" t="s">
        <v>9581</v>
      </c>
      <c r="C4267" s="1">
        <v>1</v>
      </c>
      <c r="D4267" s="18" t="s">
        <v>9836</v>
      </c>
      <c r="E4267" s="19">
        <v>9.2700000000000005E-71</v>
      </c>
      <c r="F4267" s="1" t="s">
        <v>9837</v>
      </c>
    </row>
    <row r="4268" spans="1:6" x14ac:dyDescent="0.25">
      <c r="A4268" s="1" t="s">
        <v>740</v>
      </c>
      <c r="B4268" s="1" t="s">
        <v>6135</v>
      </c>
      <c r="C4268" s="1">
        <v>1</v>
      </c>
      <c r="D4268" s="18" t="s">
        <v>207</v>
      </c>
      <c r="E4268" s="18" t="s">
        <v>207</v>
      </c>
      <c r="F4268" s="1" t="s">
        <v>207</v>
      </c>
    </row>
    <row r="4269" spans="1:6" x14ac:dyDescent="0.25">
      <c r="A4269" s="1" t="s">
        <v>9838</v>
      </c>
      <c r="B4269" s="1" t="s">
        <v>6135</v>
      </c>
      <c r="C4269" s="1">
        <v>1</v>
      </c>
      <c r="D4269" s="18" t="s">
        <v>9839</v>
      </c>
      <c r="E4269" s="18">
        <v>0.62</v>
      </c>
      <c r="F4269" s="1" t="s">
        <v>9840</v>
      </c>
    </row>
    <row r="4270" spans="1:6" x14ac:dyDescent="0.25">
      <c r="A4270" s="1" t="s">
        <v>2839</v>
      </c>
      <c r="B4270" s="1" t="s">
        <v>6135</v>
      </c>
      <c r="C4270" s="1">
        <v>1</v>
      </c>
      <c r="D4270" s="18" t="s">
        <v>2840</v>
      </c>
      <c r="E4270" s="19">
        <v>7.2600000000000004E-45</v>
      </c>
      <c r="F4270" s="1" t="s">
        <v>2841</v>
      </c>
    </row>
    <row r="4271" spans="1:6" x14ac:dyDescent="0.25">
      <c r="A4271" s="1" t="s">
        <v>9841</v>
      </c>
      <c r="B4271" s="1" t="s">
        <v>6135</v>
      </c>
      <c r="C4271" s="1">
        <v>1</v>
      </c>
      <c r="D4271" s="18" t="s">
        <v>9842</v>
      </c>
      <c r="E4271" s="19">
        <v>1.61E-42</v>
      </c>
      <c r="F4271" s="1" t="s">
        <v>9843</v>
      </c>
    </row>
    <row r="4272" spans="1:6" x14ac:dyDescent="0.25">
      <c r="A4272" s="1" t="s">
        <v>9844</v>
      </c>
      <c r="B4272" s="1" t="s">
        <v>6135</v>
      </c>
      <c r="C4272" s="1">
        <v>1</v>
      </c>
      <c r="D4272" s="18" t="s">
        <v>9845</v>
      </c>
      <c r="E4272" s="18">
        <v>5.5</v>
      </c>
      <c r="F4272" s="1" t="s">
        <v>9846</v>
      </c>
    </row>
    <row r="4273" spans="1:6" x14ac:dyDescent="0.25">
      <c r="A4273" s="1" t="s">
        <v>9847</v>
      </c>
      <c r="B4273" s="1" t="s">
        <v>6135</v>
      </c>
      <c r="C4273" s="1">
        <v>1</v>
      </c>
      <c r="D4273" s="18" t="s">
        <v>9848</v>
      </c>
      <c r="E4273" s="18">
        <v>3.2499999999999999E-4</v>
      </c>
      <c r="F4273" s="1" t="s">
        <v>9849</v>
      </c>
    </row>
    <row r="4274" spans="1:6" x14ac:dyDescent="0.25">
      <c r="A4274" s="1" t="s">
        <v>2545</v>
      </c>
      <c r="B4274" s="1" t="s">
        <v>6135</v>
      </c>
      <c r="C4274" s="1">
        <v>1</v>
      </c>
      <c r="D4274" s="18" t="s">
        <v>2546</v>
      </c>
      <c r="E4274" s="19">
        <v>1.18E-97</v>
      </c>
      <c r="F4274" s="1" t="s">
        <v>2547</v>
      </c>
    </row>
    <row r="4275" spans="1:6" x14ac:dyDescent="0.25">
      <c r="A4275" s="1" t="s">
        <v>1451</v>
      </c>
      <c r="B4275" s="1" t="s">
        <v>6135</v>
      </c>
      <c r="C4275" s="1">
        <v>1</v>
      </c>
      <c r="D4275" s="18" t="s">
        <v>1453</v>
      </c>
      <c r="E4275" s="19">
        <v>3.43E-11</v>
      </c>
      <c r="F4275" s="1" t="s">
        <v>1454</v>
      </c>
    </row>
    <row r="4276" spans="1:6" x14ac:dyDescent="0.25">
      <c r="A4276" s="1" t="s">
        <v>9850</v>
      </c>
      <c r="B4276" s="1" t="s">
        <v>6291</v>
      </c>
      <c r="C4276" s="1">
        <v>1</v>
      </c>
      <c r="D4276" s="18" t="s">
        <v>9851</v>
      </c>
      <c r="E4276" s="18">
        <v>1.2E-2</v>
      </c>
      <c r="F4276" s="1" t="s">
        <v>9852</v>
      </c>
    </row>
    <row r="4277" spans="1:6" x14ac:dyDescent="0.25">
      <c r="A4277" s="1" t="s">
        <v>9853</v>
      </c>
      <c r="B4277" s="1" t="s">
        <v>6135</v>
      </c>
      <c r="C4277" s="1">
        <v>1</v>
      </c>
      <c r="D4277" s="18" t="s">
        <v>9854</v>
      </c>
      <c r="E4277" s="19">
        <v>5.9100000000000001E-167</v>
      </c>
      <c r="F4277" s="1" t="s">
        <v>9855</v>
      </c>
    </row>
    <row r="4278" spans="1:6" x14ac:dyDescent="0.25">
      <c r="A4278" s="1" t="s">
        <v>1367</v>
      </c>
      <c r="B4278" s="1" t="s">
        <v>6284</v>
      </c>
      <c r="C4278" s="1">
        <v>1</v>
      </c>
      <c r="D4278" s="18" t="s">
        <v>1368</v>
      </c>
      <c r="E4278" s="18">
        <v>0.36</v>
      </c>
      <c r="F4278" s="1" t="s">
        <v>1369</v>
      </c>
    </row>
    <row r="4279" spans="1:6" x14ac:dyDescent="0.25">
      <c r="A4279" s="1" t="s">
        <v>9856</v>
      </c>
      <c r="B4279" s="1" t="s">
        <v>6187</v>
      </c>
      <c r="C4279" s="1">
        <v>1</v>
      </c>
      <c r="D4279" s="18" t="s">
        <v>9857</v>
      </c>
      <c r="E4279" s="19">
        <v>1.69E-149</v>
      </c>
      <c r="F4279" s="1" t="s">
        <v>9858</v>
      </c>
    </row>
    <row r="4280" spans="1:6" x14ac:dyDescent="0.25">
      <c r="A4280" s="1" t="s">
        <v>9859</v>
      </c>
      <c r="B4280" s="1" t="s">
        <v>6135</v>
      </c>
      <c r="C4280" s="1">
        <v>1</v>
      </c>
      <c r="D4280" s="18" t="s">
        <v>9860</v>
      </c>
      <c r="E4280" s="19">
        <v>5.5399999999999999E-80</v>
      </c>
      <c r="F4280" s="1" t="s">
        <v>9861</v>
      </c>
    </row>
    <row r="4281" spans="1:6" x14ac:dyDescent="0.25">
      <c r="A4281" s="1" t="s">
        <v>9862</v>
      </c>
      <c r="B4281" s="1" t="s">
        <v>6135</v>
      </c>
      <c r="C4281" s="1">
        <v>1</v>
      </c>
      <c r="D4281" s="18" t="s">
        <v>9863</v>
      </c>
      <c r="E4281" s="19">
        <v>5.5599999999999998E-9</v>
      </c>
      <c r="F4281" s="1" t="s">
        <v>9864</v>
      </c>
    </row>
    <row r="4282" spans="1:6" x14ac:dyDescent="0.25">
      <c r="A4282" s="1" t="s">
        <v>9865</v>
      </c>
      <c r="B4282" s="1" t="s">
        <v>6265</v>
      </c>
      <c r="C4282" s="1">
        <v>1</v>
      </c>
      <c r="D4282" s="18" t="s">
        <v>9866</v>
      </c>
      <c r="E4282" s="18">
        <v>0.26</v>
      </c>
      <c r="F4282" s="1" t="s">
        <v>9867</v>
      </c>
    </row>
    <row r="4283" spans="1:6" x14ac:dyDescent="0.25">
      <c r="A4283" s="1" t="s">
        <v>9868</v>
      </c>
      <c r="B4283" s="1" t="s">
        <v>6135</v>
      </c>
      <c r="C4283" s="1">
        <v>1</v>
      </c>
      <c r="D4283" s="18" t="s">
        <v>9869</v>
      </c>
      <c r="E4283" s="19">
        <v>2.9399999999999998E-54</v>
      </c>
      <c r="F4283" s="1" t="s">
        <v>9870</v>
      </c>
    </row>
    <row r="4284" spans="1:6" x14ac:dyDescent="0.25">
      <c r="A4284" s="1" t="s">
        <v>9871</v>
      </c>
      <c r="B4284" s="1" t="s">
        <v>6135</v>
      </c>
      <c r="C4284" s="1">
        <v>1</v>
      </c>
      <c r="D4284" s="18" t="s">
        <v>9872</v>
      </c>
      <c r="E4284" s="19">
        <v>8.3000000000000001E-150</v>
      </c>
      <c r="F4284" s="1" t="s">
        <v>9873</v>
      </c>
    </row>
    <row r="4285" spans="1:6" x14ac:dyDescent="0.25">
      <c r="A4285" s="1" t="s">
        <v>9874</v>
      </c>
      <c r="B4285" s="1" t="s">
        <v>6158</v>
      </c>
      <c r="C4285" s="1">
        <v>1</v>
      </c>
      <c r="D4285" s="18" t="s">
        <v>207</v>
      </c>
      <c r="E4285" s="18" t="s">
        <v>207</v>
      </c>
      <c r="F4285" s="1" t="s">
        <v>207</v>
      </c>
    </row>
    <row r="4286" spans="1:6" x14ac:dyDescent="0.25">
      <c r="A4286" s="1" t="s">
        <v>9875</v>
      </c>
      <c r="B4286" s="1" t="s">
        <v>6135</v>
      </c>
      <c r="C4286" s="1">
        <v>1</v>
      </c>
      <c r="D4286" s="18" t="s">
        <v>9876</v>
      </c>
      <c r="E4286" s="19">
        <v>9.3500000000000005E-100</v>
      </c>
      <c r="F4286" s="1" t="s">
        <v>9877</v>
      </c>
    </row>
    <row r="4287" spans="1:6" x14ac:dyDescent="0.25">
      <c r="A4287" s="1" t="s">
        <v>2216</v>
      </c>
      <c r="B4287" s="1" t="s">
        <v>6135</v>
      </c>
      <c r="C4287" s="1">
        <v>1</v>
      </c>
      <c r="D4287" s="18" t="s">
        <v>2217</v>
      </c>
      <c r="E4287" s="18">
        <v>0.18</v>
      </c>
      <c r="F4287" s="1" t="s">
        <v>2218</v>
      </c>
    </row>
    <row r="4288" spans="1:6" x14ac:dyDescent="0.25">
      <c r="A4288" s="1" t="s">
        <v>9878</v>
      </c>
      <c r="B4288" s="1" t="s">
        <v>6135</v>
      </c>
      <c r="C4288" s="1">
        <v>1</v>
      </c>
      <c r="D4288" s="18" t="s">
        <v>9879</v>
      </c>
      <c r="E4288" s="19">
        <v>1.02E-9</v>
      </c>
      <c r="F4288" s="1" t="s">
        <v>1875</v>
      </c>
    </row>
    <row r="4289" spans="1:6" x14ac:dyDescent="0.25">
      <c r="A4289" s="1" t="s">
        <v>9880</v>
      </c>
      <c r="B4289" s="1" t="s">
        <v>6135</v>
      </c>
      <c r="C4289" s="1">
        <v>1</v>
      </c>
      <c r="D4289" s="18" t="s">
        <v>207</v>
      </c>
      <c r="E4289" s="18" t="s">
        <v>207</v>
      </c>
      <c r="F4289" s="1" t="s">
        <v>207</v>
      </c>
    </row>
    <row r="4290" spans="1:6" x14ac:dyDescent="0.25">
      <c r="A4290" s="1" t="s">
        <v>1350</v>
      </c>
      <c r="B4290" s="1" t="s">
        <v>6135</v>
      </c>
      <c r="C4290" s="1">
        <v>1</v>
      </c>
      <c r="D4290" s="18" t="s">
        <v>207</v>
      </c>
      <c r="E4290" s="18" t="s">
        <v>207</v>
      </c>
      <c r="F4290" s="1" t="s">
        <v>207</v>
      </c>
    </row>
    <row r="4291" spans="1:6" x14ac:dyDescent="0.25">
      <c r="A4291" s="1" t="s">
        <v>9881</v>
      </c>
      <c r="B4291" s="1" t="s">
        <v>6284</v>
      </c>
      <c r="C4291" s="1">
        <v>1</v>
      </c>
      <c r="D4291" s="18" t="s">
        <v>9882</v>
      </c>
      <c r="E4291" s="18">
        <v>2</v>
      </c>
      <c r="F4291" s="1" t="s">
        <v>9883</v>
      </c>
    </row>
    <row r="4292" spans="1:6" x14ac:dyDescent="0.25">
      <c r="A4292" s="1" t="s">
        <v>9884</v>
      </c>
      <c r="B4292" s="1" t="s">
        <v>6158</v>
      </c>
      <c r="C4292" s="1">
        <v>1</v>
      </c>
      <c r="D4292" s="18" t="s">
        <v>9885</v>
      </c>
      <c r="E4292" s="19">
        <v>2.18E-77</v>
      </c>
      <c r="F4292" s="1" t="s">
        <v>9886</v>
      </c>
    </row>
    <row r="4293" spans="1:6" x14ac:dyDescent="0.25">
      <c r="A4293" s="1" t="s">
        <v>9887</v>
      </c>
      <c r="B4293" s="1" t="s">
        <v>6187</v>
      </c>
      <c r="C4293" s="1">
        <v>1</v>
      </c>
      <c r="D4293" s="18" t="s">
        <v>9888</v>
      </c>
      <c r="E4293" s="19">
        <v>2.1700000000000001E-105</v>
      </c>
      <c r="F4293" s="1" t="s">
        <v>9889</v>
      </c>
    </row>
    <row r="4294" spans="1:6" x14ac:dyDescent="0.25">
      <c r="A4294" s="1" t="s">
        <v>9890</v>
      </c>
      <c r="B4294" s="1" t="s">
        <v>6135</v>
      </c>
      <c r="C4294" s="1">
        <v>1</v>
      </c>
      <c r="D4294" s="18" t="s">
        <v>9891</v>
      </c>
      <c r="E4294" s="19">
        <v>2.6E-95</v>
      </c>
      <c r="F4294" s="1" t="s">
        <v>9892</v>
      </c>
    </row>
    <row r="4295" spans="1:6" x14ac:dyDescent="0.25">
      <c r="A4295" s="1" t="s">
        <v>9893</v>
      </c>
      <c r="B4295" s="1" t="s">
        <v>6142</v>
      </c>
      <c r="C4295" s="1">
        <v>1</v>
      </c>
      <c r="D4295" s="18" t="s">
        <v>9894</v>
      </c>
      <c r="E4295" s="19">
        <v>5.58E-16</v>
      </c>
      <c r="F4295" s="1" t="s">
        <v>9895</v>
      </c>
    </row>
    <row r="4296" spans="1:6" x14ac:dyDescent="0.25">
      <c r="A4296" s="1" t="s">
        <v>9896</v>
      </c>
      <c r="B4296" s="1" t="s">
        <v>6135</v>
      </c>
      <c r="C4296" s="1">
        <v>1</v>
      </c>
      <c r="D4296" s="18" t="s">
        <v>9897</v>
      </c>
      <c r="E4296" s="18">
        <v>0</v>
      </c>
      <c r="F4296" s="1" t="s">
        <v>9898</v>
      </c>
    </row>
    <row r="4297" spans="1:6" x14ac:dyDescent="0.25">
      <c r="A4297" s="1" t="s">
        <v>9899</v>
      </c>
      <c r="B4297" s="1" t="s">
        <v>8542</v>
      </c>
      <c r="C4297" s="1">
        <v>1</v>
      </c>
      <c r="D4297" s="18" t="s">
        <v>9900</v>
      </c>
      <c r="E4297" s="19">
        <v>7.1800000000000003E-59</v>
      </c>
      <c r="F4297" s="1" t="s">
        <v>9901</v>
      </c>
    </row>
    <row r="4298" spans="1:6" x14ac:dyDescent="0.25">
      <c r="A4298" s="1" t="s">
        <v>9902</v>
      </c>
      <c r="B4298" s="1" t="s">
        <v>6135</v>
      </c>
      <c r="C4298" s="1">
        <v>1</v>
      </c>
      <c r="D4298" s="18" t="s">
        <v>9903</v>
      </c>
      <c r="E4298" s="18">
        <v>2E-3</v>
      </c>
      <c r="F4298" s="1" t="s">
        <v>9904</v>
      </c>
    </row>
    <row r="4299" spans="1:6" x14ac:dyDescent="0.25">
      <c r="A4299" s="1" t="s">
        <v>9905</v>
      </c>
      <c r="B4299" s="1" t="s">
        <v>6135</v>
      </c>
      <c r="C4299" s="1">
        <v>1</v>
      </c>
      <c r="D4299" s="18" t="s">
        <v>9906</v>
      </c>
      <c r="E4299" s="19">
        <v>8.28E-28</v>
      </c>
      <c r="F4299" s="1" t="s">
        <v>9907</v>
      </c>
    </row>
    <row r="4300" spans="1:6" x14ac:dyDescent="0.25">
      <c r="A4300" s="1" t="s">
        <v>9908</v>
      </c>
      <c r="B4300" s="1" t="s">
        <v>6135</v>
      </c>
      <c r="C4300" s="1">
        <v>1</v>
      </c>
      <c r="D4300" s="18" t="s">
        <v>9909</v>
      </c>
      <c r="E4300" s="19">
        <v>3.8399999999999999E-106</v>
      </c>
      <c r="F4300" s="1" t="s">
        <v>9910</v>
      </c>
    </row>
    <row r="4301" spans="1:6" x14ac:dyDescent="0.25">
      <c r="A4301" s="1" t="s">
        <v>9911</v>
      </c>
      <c r="B4301" s="1" t="s">
        <v>6135</v>
      </c>
      <c r="C4301" s="1">
        <v>1</v>
      </c>
      <c r="D4301" s="18" t="s">
        <v>9912</v>
      </c>
      <c r="E4301" s="18">
        <v>0.62</v>
      </c>
      <c r="F4301" s="1" t="s">
        <v>9913</v>
      </c>
    </row>
    <row r="4302" spans="1:6" x14ac:dyDescent="0.25">
      <c r="A4302" s="1" t="s">
        <v>9914</v>
      </c>
      <c r="B4302" s="1" t="s">
        <v>6135</v>
      </c>
      <c r="C4302" s="1">
        <v>1</v>
      </c>
      <c r="D4302" s="18" t="s">
        <v>9915</v>
      </c>
      <c r="E4302" s="18">
        <v>3.0000000000000001E-3</v>
      </c>
      <c r="F4302" s="1" t="s">
        <v>9916</v>
      </c>
    </row>
    <row r="4303" spans="1:6" x14ac:dyDescent="0.25">
      <c r="A4303" s="1" t="s">
        <v>2446</v>
      </c>
      <c r="B4303" s="1" t="s">
        <v>6135</v>
      </c>
      <c r="C4303" s="1">
        <v>1</v>
      </c>
      <c r="D4303" s="18" t="s">
        <v>2447</v>
      </c>
      <c r="E4303" s="19">
        <v>3.5800000000000002E-121</v>
      </c>
      <c r="F4303" s="1" t="s">
        <v>2448</v>
      </c>
    </row>
    <row r="4304" spans="1:6" x14ac:dyDescent="0.25">
      <c r="A4304" s="1" t="s">
        <v>9917</v>
      </c>
      <c r="B4304" s="1" t="s">
        <v>6158</v>
      </c>
      <c r="C4304" s="1">
        <v>1</v>
      </c>
      <c r="D4304" s="18" t="s">
        <v>9918</v>
      </c>
      <c r="E4304" s="19">
        <v>1.39E-65</v>
      </c>
      <c r="F4304" s="1" t="s">
        <v>9919</v>
      </c>
    </row>
    <row r="4305" spans="1:6" x14ac:dyDescent="0.25">
      <c r="A4305" s="1" t="s">
        <v>9920</v>
      </c>
      <c r="B4305" s="1" t="s">
        <v>6284</v>
      </c>
      <c r="C4305" s="1">
        <v>1</v>
      </c>
      <c r="D4305" s="18" t="s">
        <v>9921</v>
      </c>
      <c r="E4305" s="19">
        <v>5.9300000000000003E-55</v>
      </c>
      <c r="F4305" s="1" t="s">
        <v>9922</v>
      </c>
    </row>
    <row r="4306" spans="1:6" x14ac:dyDescent="0.25">
      <c r="A4306" s="1" t="s">
        <v>9923</v>
      </c>
      <c r="B4306" s="1" t="s">
        <v>6135</v>
      </c>
      <c r="C4306" s="1">
        <v>1</v>
      </c>
      <c r="D4306" s="18" t="s">
        <v>9924</v>
      </c>
      <c r="E4306" s="19">
        <v>2.82E-42</v>
      </c>
      <c r="F4306" s="1" t="s">
        <v>9925</v>
      </c>
    </row>
    <row r="4307" spans="1:6" x14ac:dyDescent="0.25">
      <c r="A4307" s="1" t="s">
        <v>9926</v>
      </c>
      <c r="B4307" s="1" t="s">
        <v>8008</v>
      </c>
      <c r="C4307" s="1">
        <v>1</v>
      </c>
      <c r="D4307" s="18" t="s">
        <v>9927</v>
      </c>
      <c r="E4307" s="19">
        <v>1.0899999999999999E-76</v>
      </c>
      <c r="F4307" s="1" t="s">
        <v>9928</v>
      </c>
    </row>
    <row r="4308" spans="1:6" x14ac:dyDescent="0.25">
      <c r="A4308" s="1" t="s">
        <v>9929</v>
      </c>
      <c r="B4308" s="1" t="s">
        <v>6135</v>
      </c>
      <c r="C4308" s="1">
        <v>1</v>
      </c>
      <c r="D4308" s="18" t="s">
        <v>9930</v>
      </c>
      <c r="E4308" s="19">
        <v>1.5599999999999999E-97</v>
      </c>
      <c r="F4308" s="1" t="s">
        <v>9931</v>
      </c>
    </row>
    <row r="4309" spans="1:6" x14ac:dyDescent="0.25">
      <c r="A4309" s="1" t="s">
        <v>9932</v>
      </c>
      <c r="B4309" s="1" t="s">
        <v>8962</v>
      </c>
      <c r="C4309" s="1">
        <v>1</v>
      </c>
      <c r="D4309" s="18" t="s">
        <v>207</v>
      </c>
      <c r="E4309" s="18" t="s">
        <v>207</v>
      </c>
      <c r="F4309" s="1" t="s">
        <v>207</v>
      </c>
    </row>
    <row r="4310" spans="1:6" x14ac:dyDescent="0.25">
      <c r="A4310" s="1" t="s">
        <v>2153</v>
      </c>
      <c r="B4310" s="1" t="s">
        <v>6135</v>
      </c>
      <c r="C4310" s="1">
        <v>1</v>
      </c>
      <c r="D4310" s="18" t="s">
        <v>2154</v>
      </c>
      <c r="E4310" s="18">
        <v>3.2</v>
      </c>
      <c r="F4310" s="1" t="s">
        <v>2155</v>
      </c>
    </row>
    <row r="4311" spans="1:6" x14ac:dyDescent="0.25">
      <c r="A4311" s="1" t="s">
        <v>9933</v>
      </c>
      <c r="B4311" s="1" t="s">
        <v>6135</v>
      </c>
      <c r="C4311" s="1">
        <v>1</v>
      </c>
      <c r="D4311" s="18" t="s">
        <v>9934</v>
      </c>
      <c r="E4311" s="19">
        <v>9.5100000000000006E-52</v>
      </c>
      <c r="F4311" s="1" t="s">
        <v>9935</v>
      </c>
    </row>
    <row r="4312" spans="1:6" x14ac:dyDescent="0.25">
      <c r="A4312" s="1" t="s">
        <v>9936</v>
      </c>
      <c r="B4312" s="1" t="s">
        <v>6291</v>
      </c>
      <c r="C4312" s="1">
        <v>1</v>
      </c>
      <c r="D4312" s="18" t="s">
        <v>9937</v>
      </c>
      <c r="E4312" s="19">
        <v>1.4900000000000001E-174</v>
      </c>
      <c r="F4312" s="1" t="s">
        <v>9938</v>
      </c>
    </row>
    <row r="4313" spans="1:6" x14ac:dyDescent="0.25">
      <c r="A4313" s="1" t="s">
        <v>9939</v>
      </c>
      <c r="B4313" s="1" t="s">
        <v>6135</v>
      </c>
      <c r="C4313" s="1">
        <v>1</v>
      </c>
      <c r="D4313" s="18" t="s">
        <v>9940</v>
      </c>
      <c r="E4313" s="19">
        <v>9.2500000000000005E-67</v>
      </c>
      <c r="F4313" s="1" t="s">
        <v>9941</v>
      </c>
    </row>
    <row r="4314" spans="1:6" x14ac:dyDescent="0.25">
      <c r="A4314" s="1" t="s">
        <v>2872</v>
      </c>
      <c r="B4314" s="1" t="s">
        <v>6135</v>
      </c>
      <c r="C4314" s="1">
        <v>1</v>
      </c>
      <c r="D4314" s="18" t="s">
        <v>2873</v>
      </c>
      <c r="E4314" s="19">
        <v>5.8199999999999998E-64</v>
      </c>
      <c r="F4314" s="1" t="s">
        <v>2874</v>
      </c>
    </row>
    <row r="4315" spans="1:6" x14ac:dyDescent="0.25">
      <c r="A4315" s="1" t="s">
        <v>9942</v>
      </c>
      <c r="B4315" s="1" t="s">
        <v>6135</v>
      </c>
      <c r="C4315" s="1">
        <v>1</v>
      </c>
      <c r="D4315" s="18" t="s">
        <v>9943</v>
      </c>
      <c r="E4315" s="19">
        <v>3.4900000000000002E-72</v>
      </c>
      <c r="F4315" s="1" t="s">
        <v>9944</v>
      </c>
    </row>
    <row r="4316" spans="1:6" x14ac:dyDescent="0.25">
      <c r="A4316" s="1" t="s">
        <v>9945</v>
      </c>
      <c r="B4316" s="1" t="s">
        <v>6135</v>
      </c>
      <c r="C4316" s="1">
        <v>1</v>
      </c>
      <c r="D4316" s="18" t="s">
        <v>9946</v>
      </c>
      <c r="E4316" s="18">
        <v>0</v>
      </c>
      <c r="F4316" s="1" t="s">
        <v>9947</v>
      </c>
    </row>
    <row r="4317" spans="1:6" x14ac:dyDescent="0.25">
      <c r="A4317" s="1" t="s">
        <v>9948</v>
      </c>
      <c r="B4317" s="1" t="s">
        <v>6135</v>
      </c>
      <c r="C4317" s="1">
        <v>1</v>
      </c>
      <c r="D4317" s="18" t="s">
        <v>9949</v>
      </c>
      <c r="E4317" s="19">
        <v>3.9099999999999999E-58</v>
      </c>
      <c r="F4317" s="1" t="s">
        <v>9950</v>
      </c>
    </row>
    <row r="4318" spans="1:6" x14ac:dyDescent="0.25">
      <c r="A4318" s="1" t="s">
        <v>9951</v>
      </c>
      <c r="B4318" s="1" t="s">
        <v>6265</v>
      </c>
      <c r="C4318" s="1">
        <v>1</v>
      </c>
      <c r="D4318" s="18" t="s">
        <v>9952</v>
      </c>
      <c r="E4318" s="19">
        <v>4.2200000000000001E-44</v>
      </c>
      <c r="F4318" s="1" t="s">
        <v>9953</v>
      </c>
    </row>
    <row r="4319" spans="1:6" x14ac:dyDescent="0.25">
      <c r="A4319" s="1" t="s">
        <v>9954</v>
      </c>
      <c r="B4319" s="1" t="s">
        <v>6135</v>
      </c>
      <c r="C4319" s="1">
        <v>1</v>
      </c>
      <c r="D4319" s="18" t="s">
        <v>207</v>
      </c>
      <c r="E4319" s="18" t="s">
        <v>207</v>
      </c>
      <c r="F4319" s="1" t="s">
        <v>207</v>
      </c>
    </row>
    <row r="4320" spans="1:6" x14ac:dyDescent="0.25">
      <c r="A4320" s="1" t="s">
        <v>9955</v>
      </c>
      <c r="B4320" s="1" t="s">
        <v>6265</v>
      </c>
      <c r="C4320" s="1">
        <v>1</v>
      </c>
      <c r="D4320" s="18" t="s">
        <v>207</v>
      </c>
      <c r="E4320" s="18" t="s">
        <v>207</v>
      </c>
      <c r="F4320" s="1" t="s">
        <v>207</v>
      </c>
    </row>
    <row r="4321" spans="1:6" x14ac:dyDescent="0.25">
      <c r="A4321" s="1" t="s">
        <v>9956</v>
      </c>
      <c r="B4321" s="1" t="s">
        <v>6135</v>
      </c>
      <c r="C4321" s="1">
        <v>1</v>
      </c>
      <c r="D4321" s="18" t="s">
        <v>207</v>
      </c>
      <c r="E4321" s="18" t="s">
        <v>207</v>
      </c>
      <c r="F4321" s="1" t="s">
        <v>207</v>
      </c>
    </row>
    <row r="4322" spans="1:6" x14ac:dyDescent="0.25">
      <c r="A4322" s="1" t="s">
        <v>9957</v>
      </c>
      <c r="B4322" s="1" t="s">
        <v>6135</v>
      </c>
      <c r="C4322" s="1">
        <v>1</v>
      </c>
      <c r="D4322" s="18" t="s">
        <v>9958</v>
      </c>
      <c r="E4322" s="19">
        <v>1.01E-168</v>
      </c>
      <c r="F4322" s="1" t="s">
        <v>9959</v>
      </c>
    </row>
    <row r="4323" spans="1:6" x14ac:dyDescent="0.25">
      <c r="A4323" s="1" t="s">
        <v>9960</v>
      </c>
      <c r="B4323" s="1" t="s">
        <v>6135</v>
      </c>
      <c r="C4323" s="1">
        <v>1</v>
      </c>
      <c r="D4323" s="18" t="s">
        <v>9961</v>
      </c>
      <c r="E4323" s="19">
        <v>2.7000000000000001E-40</v>
      </c>
      <c r="F4323" s="1" t="s">
        <v>9962</v>
      </c>
    </row>
    <row r="4324" spans="1:6" x14ac:dyDescent="0.25">
      <c r="A4324" s="1" t="s">
        <v>9963</v>
      </c>
      <c r="B4324" s="1" t="s">
        <v>6135</v>
      </c>
      <c r="C4324" s="1">
        <v>1</v>
      </c>
      <c r="D4324" s="18" t="s">
        <v>207</v>
      </c>
      <c r="E4324" s="18" t="s">
        <v>207</v>
      </c>
      <c r="F4324" s="1" t="s">
        <v>207</v>
      </c>
    </row>
    <row r="4325" spans="1:6" x14ac:dyDescent="0.25">
      <c r="A4325" s="1" t="s">
        <v>9964</v>
      </c>
      <c r="B4325" s="1" t="s">
        <v>6142</v>
      </c>
      <c r="C4325" s="1">
        <v>1</v>
      </c>
      <c r="D4325" s="18" t="s">
        <v>9965</v>
      </c>
      <c r="E4325" s="19">
        <v>2.5000000000000001E-47</v>
      </c>
      <c r="F4325" s="1" t="s">
        <v>9966</v>
      </c>
    </row>
    <row r="4326" spans="1:6" x14ac:dyDescent="0.25">
      <c r="A4326" s="1" t="s">
        <v>2503</v>
      </c>
      <c r="B4326" s="1" t="s">
        <v>6135</v>
      </c>
      <c r="C4326" s="1">
        <v>1</v>
      </c>
      <c r="D4326" s="18" t="s">
        <v>2504</v>
      </c>
      <c r="E4326" s="19">
        <v>1.3599999999999999E-84</v>
      </c>
      <c r="F4326" s="1" t="s">
        <v>2505</v>
      </c>
    </row>
    <row r="4327" spans="1:6" x14ac:dyDescent="0.25">
      <c r="A4327" s="1" t="s">
        <v>9967</v>
      </c>
      <c r="B4327" s="1" t="s">
        <v>6158</v>
      </c>
      <c r="C4327" s="1">
        <v>1</v>
      </c>
      <c r="D4327" s="18" t="s">
        <v>207</v>
      </c>
      <c r="E4327" s="18" t="s">
        <v>207</v>
      </c>
      <c r="F4327" s="1" t="s">
        <v>207</v>
      </c>
    </row>
    <row r="4328" spans="1:6" x14ac:dyDescent="0.25">
      <c r="A4328" s="1" t="s">
        <v>9968</v>
      </c>
      <c r="B4328" s="1" t="s">
        <v>6531</v>
      </c>
      <c r="C4328" s="1">
        <v>1</v>
      </c>
      <c r="D4328" s="18" t="s">
        <v>9969</v>
      </c>
      <c r="E4328" s="19">
        <v>6.7099999999999999E-108</v>
      </c>
      <c r="F4328" s="1" t="s">
        <v>9970</v>
      </c>
    </row>
    <row r="4329" spans="1:6" x14ac:dyDescent="0.25">
      <c r="A4329" s="1" t="s">
        <v>9971</v>
      </c>
      <c r="B4329" s="1" t="s">
        <v>6135</v>
      </c>
      <c r="C4329" s="1">
        <v>1</v>
      </c>
      <c r="D4329" s="18" t="s">
        <v>207</v>
      </c>
      <c r="E4329" s="18" t="s">
        <v>207</v>
      </c>
      <c r="F4329" s="1" t="s">
        <v>207</v>
      </c>
    </row>
    <row r="4330" spans="1:6" x14ac:dyDescent="0.25">
      <c r="A4330" s="1" t="s">
        <v>9972</v>
      </c>
      <c r="B4330" s="1" t="s">
        <v>6142</v>
      </c>
      <c r="C4330" s="1">
        <v>1</v>
      </c>
      <c r="D4330" s="18" t="s">
        <v>9973</v>
      </c>
      <c r="E4330" s="19">
        <v>4.6899999999999996E-31</v>
      </c>
      <c r="F4330" s="1" t="s">
        <v>9974</v>
      </c>
    </row>
    <row r="4331" spans="1:6" x14ac:dyDescent="0.25">
      <c r="A4331" s="1" t="s">
        <v>9975</v>
      </c>
      <c r="B4331" s="1" t="s">
        <v>6270</v>
      </c>
      <c r="C4331" s="1">
        <v>1</v>
      </c>
      <c r="D4331" s="18" t="s">
        <v>5871</v>
      </c>
      <c r="E4331" s="19">
        <v>5.6899999999999998E-109</v>
      </c>
      <c r="F4331" s="1" t="s">
        <v>5872</v>
      </c>
    </row>
    <row r="4332" spans="1:6" x14ac:dyDescent="0.25">
      <c r="A4332" s="1" t="s">
        <v>9976</v>
      </c>
      <c r="B4332" s="1" t="s">
        <v>6270</v>
      </c>
      <c r="C4332" s="1">
        <v>1</v>
      </c>
      <c r="D4332" s="18" t="s">
        <v>9977</v>
      </c>
      <c r="E4332" s="19">
        <v>6.5799999999999997E-137</v>
      </c>
      <c r="F4332" s="1" t="s">
        <v>9978</v>
      </c>
    </row>
    <row r="4333" spans="1:6" x14ac:dyDescent="0.25">
      <c r="A4333" s="1" t="s">
        <v>9979</v>
      </c>
      <c r="B4333" s="1" t="s">
        <v>6135</v>
      </c>
      <c r="C4333" s="1">
        <v>1</v>
      </c>
      <c r="D4333" s="18" t="s">
        <v>9980</v>
      </c>
      <c r="E4333" s="19">
        <v>6.0200000000000003E-148</v>
      </c>
      <c r="F4333" s="1" t="s">
        <v>9981</v>
      </c>
    </row>
    <row r="4334" spans="1:6" x14ac:dyDescent="0.25">
      <c r="A4334" s="1" t="s">
        <v>1697</v>
      </c>
      <c r="B4334" s="1" t="s">
        <v>6135</v>
      </c>
      <c r="C4334" s="1">
        <v>1</v>
      </c>
      <c r="D4334" s="18" t="s">
        <v>1698</v>
      </c>
      <c r="E4334" s="19">
        <v>2.0599999999999998E-27</v>
      </c>
      <c r="F4334" s="1" t="s">
        <v>1699</v>
      </c>
    </row>
    <row r="4335" spans="1:6" x14ac:dyDescent="0.25">
      <c r="A4335" s="1" t="s">
        <v>9982</v>
      </c>
      <c r="B4335" s="1" t="s">
        <v>6135</v>
      </c>
      <c r="C4335" s="1">
        <v>1</v>
      </c>
      <c r="D4335" s="18" t="s">
        <v>9983</v>
      </c>
      <c r="E4335" s="18">
        <v>1.4999999999999999E-2</v>
      </c>
      <c r="F4335" s="1" t="s">
        <v>9984</v>
      </c>
    </row>
    <row r="4336" spans="1:6" x14ac:dyDescent="0.25">
      <c r="A4336" s="1" t="s">
        <v>9985</v>
      </c>
      <c r="B4336" s="1" t="s">
        <v>6135</v>
      </c>
      <c r="C4336" s="1">
        <v>1</v>
      </c>
      <c r="D4336" s="18" t="s">
        <v>9986</v>
      </c>
      <c r="E4336" s="19">
        <v>3.3999999999999998E-134</v>
      </c>
      <c r="F4336" s="1" t="s">
        <v>9987</v>
      </c>
    </row>
    <row r="4337" spans="1:6" x14ac:dyDescent="0.25">
      <c r="A4337" s="1" t="s">
        <v>2366</v>
      </c>
      <c r="B4337" s="1" t="s">
        <v>6135</v>
      </c>
      <c r="C4337" s="1">
        <v>1</v>
      </c>
      <c r="D4337" s="18" t="s">
        <v>2367</v>
      </c>
      <c r="E4337" s="19">
        <v>7.96E-54</v>
      </c>
      <c r="F4337" s="1" t="s">
        <v>2368</v>
      </c>
    </row>
    <row r="4338" spans="1:6" x14ac:dyDescent="0.25">
      <c r="A4338" s="1" t="s">
        <v>9988</v>
      </c>
      <c r="B4338" s="1" t="s">
        <v>6135</v>
      </c>
      <c r="C4338" s="1">
        <v>1</v>
      </c>
      <c r="D4338" s="18" t="s">
        <v>8104</v>
      </c>
      <c r="E4338" s="18">
        <v>2E-3</v>
      </c>
      <c r="F4338" s="1" t="s">
        <v>1218</v>
      </c>
    </row>
    <row r="4339" spans="1:6" x14ac:dyDescent="0.25">
      <c r="A4339" s="1" t="s">
        <v>9989</v>
      </c>
      <c r="B4339" s="1" t="s">
        <v>6135</v>
      </c>
      <c r="C4339" s="1">
        <v>1</v>
      </c>
      <c r="D4339" s="18" t="s">
        <v>207</v>
      </c>
      <c r="E4339" s="18" t="s">
        <v>207</v>
      </c>
      <c r="F4339" s="1" t="s">
        <v>207</v>
      </c>
    </row>
    <row r="4340" spans="1:6" x14ac:dyDescent="0.25">
      <c r="A4340" s="1" t="s">
        <v>9990</v>
      </c>
      <c r="B4340" s="1" t="s">
        <v>6135</v>
      </c>
      <c r="C4340" s="1">
        <v>1</v>
      </c>
      <c r="D4340" s="18" t="s">
        <v>9991</v>
      </c>
      <c r="E4340" s="18">
        <v>0</v>
      </c>
      <c r="F4340" s="1" t="s">
        <v>9992</v>
      </c>
    </row>
    <row r="4341" spans="1:6" x14ac:dyDescent="0.25">
      <c r="A4341" s="1" t="s">
        <v>9993</v>
      </c>
      <c r="B4341" s="1" t="s">
        <v>6135</v>
      </c>
      <c r="C4341" s="1">
        <v>1</v>
      </c>
      <c r="D4341" s="18" t="s">
        <v>9994</v>
      </c>
      <c r="E4341" s="18">
        <v>0</v>
      </c>
      <c r="F4341" s="1" t="s">
        <v>9995</v>
      </c>
    </row>
    <row r="4342" spans="1:6" x14ac:dyDescent="0.25">
      <c r="A4342" s="1" t="s">
        <v>9996</v>
      </c>
      <c r="B4342" s="1" t="s">
        <v>6265</v>
      </c>
      <c r="C4342" s="1">
        <v>1</v>
      </c>
      <c r="D4342" s="18" t="s">
        <v>9997</v>
      </c>
      <c r="E4342" s="19">
        <v>7.3199999999999999E-50</v>
      </c>
      <c r="F4342" s="1" t="s">
        <v>9998</v>
      </c>
    </row>
    <row r="4343" spans="1:6" x14ac:dyDescent="0.25">
      <c r="A4343" s="1" t="s">
        <v>796</v>
      </c>
      <c r="B4343" s="1" t="s">
        <v>6212</v>
      </c>
      <c r="C4343" s="1">
        <v>1</v>
      </c>
      <c r="D4343" s="18" t="s">
        <v>207</v>
      </c>
      <c r="E4343" s="18" t="s">
        <v>207</v>
      </c>
      <c r="F4343" s="1" t="s">
        <v>207</v>
      </c>
    </row>
    <row r="4344" spans="1:6" x14ac:dyDescent="0.25">
      <c r="A4344" s="1" t="s">
        <v>9999</v>
      </c>
      <c r="B4344" s="1" t="s">
        <v>6135</v>
      </c>
      <c r="C4344" s="1">
        <v>1</v>
      </c>
      <c r="D4344" s="18" t="s">
        <v>10000</v>
      </c>
      <c r="E4344" s="18">
        <v>0.98</v>
      </c>
      <c r="F4344" s="1" t="s">
        <v>10001</v>
      </c>
    </row>
    <row r="4345" spans="1:6" x14ac:dyDescent="0.25">
      <c r="A4345" s="1" t="s">
        <v>10002</v>
      </c>
      <c r="B4345" s="1" t="s">
        <v>6135</v>
      </c>
      <c r="C4345" s="1">
        <v>1</v>
      </c>
      <c r="D4345" s="18" t="s">
        <v>10003</v>
      </c>
      <c r="E4345" s="19">
        <v>3.6099999999999998E-95</v>
      </c>
      <c r="F4345" s="1" t="s">
        <v>10004</v>
      </c>
    </row>
    <row r="4346" spans="1:6" x14ac:dyDescent="0.25">
      <c r="A4346" s="1" t="s">
        <v>10005</v>
      </c>
      <c r="B4346" s="1" t="s">
        <v>6135</v>
      </c>
      <c r="C4346" s="1">
        <v>1</v>
      </c>
      <c r="D4346" s="18" t="s">
        <v>4551</v>
      </c>
      <c r="E4346" s="18">
        <v>0</v>
      </c>
      <c r="F4346" s="1" t="s">
        <v>4552</v>
      </c>
    </row>
    <row r="4347" spans="1:6" x14ac:dyDescent="0.25">
      <c r="A4347" s="1" t="s">
        <v>10006</v>
      </c>
      <c r="B4347" s="1" t="s">
        <v>6135</v>
      </c>
      <c r="C4347" s="1">
        <v>1</v>
      </c>
      <c r="D4347" s="18" t="s">
        <v>10007</v>
      </c>
      <c r="E4347" s="19">
        <v>1.2100000000000001E-31</v>
      </c>
      <c r="F4347" s="1" t="s">
        <v>10008</v>
      </c>
    </row>
    <row r="4348" spans="1:6" x14ac:dyDescent="0.25">
      <c r="A4348" s="1" t="s">
        <v>10009</v>
      </c>
      <c r="B4348" s="1" t="s">
        <v>6135</v>
      </c>
      <c r="C4348" s="1">
        <v>1</v>
      </c>
      <c r="D4348" s="18" t="s">
        <v>10010</v>
      </c>
      <c r="E4348" s="18">
        <v>0</v>
      </c>
      <c r="F4348" s="1" t="s">
        <v>10011</v>
      </c>
    </row>
    <row r="4349" spans="1:6" x14ac:dyDescent="0.25">
      <c r="A4349" s="1" t="s">
        <v>10012</v>
      </c>
      <c r="B4349" s="1" t="s">
        <v>6135</v>
      </c>
      <c r="C4349" s="1">
        <v>1</v>
      </c>
      <c r="D4349" s="18" t="s">
        <v>207</v>
      </c>
      <c r="E4349" s="18" t="s">
        <v>207</v>
      </c>
      <c r="F4349" s="1" t="s">
        <v>207</v>
      </c>
    </row>
    <row r="4350" spans="1:6" x14ac:dyDescent="0.25">
      <c r="A4350" s="1" t="s">
        <v>10013</v>
      </c>
      <c r="B4350" s="1" t="s">
        <v>6135</v>
      </c>
      <c r="C4350" s="1">
        <v>1</v>
      </c>
      <c r="D4350" s="18" t="s">
        <v>10014</v>
      </c>
      <c r="E4350" s="19">
        <v>1.86E-17</v>
      </c>
      <c r="F4350" s="1" t="s">
        <v>10015</v>
      </c>
    </row>
    <row r="4351" spans="1:6" x14ac:dyDescent="0.25">
      <c r="A4351" s="1" t="s">
        <v>10016</v>
      </c>
      <c r="B4351" s="1" t="s">
        <v>6135</v>
      </c>
      <c r="C4351" s="1">
        <v>1</v>
      </c>
      <c r="D4351" s="18" t="s">
        <v>8442</v>
      </c>
      <c r="E4351" s="19">
        <v>3.1700000000000001E-32</v>
      </c>
      <c r="F4351" s="1" t="s">
        <v>8443</v>
      </c>
    </row>
    <row r="4352" spans="1:6" x14ac:dyDescent="0.25">
      <c r="A4352" s="1" t="s">
        <v>10017</v>
      </c>
      <c r="B4352" s="1" t="s">
        <v>6135</v>
      </c>
      <c r="C4352" s="1">
        <v>1</v>
      </c>
      <c r="D4352" s="18" t="s">
        <v>10018</v>
      </c>
      <c r="E4352" s="19">
        <v>2.6599999999999998E-88</v>
      </c>
      <c r="F4352" s="1" t="s">
        <v>10019</v>
      </c>
    </row>
    <row r="4353" spans="1:6" x14ac:dyDescent="0.25">
      <c r="A4353" s="1" t="s">
        <v>10020</v>
      </c>
      <c r="B4353" s="1" t="s">
        <v>6187</v>
      </c>
      <c r="C4353" s="1">
        <v>1</v>
      </c>
      <c r="D4353" s="18" t="s">
        <v>10021</v>
      </c>
      <c r="E4353" s="19">
        <v>6.3400000000000004E-38</v>
      </c>
      <c r="F4353" s="1" t="s">
        <v>415</v>
      </c>
    </row>
    <row r="4354" spans="1:6" x14ac:dyDescent="0.25">
      <c r="A4354" s="1" t="s">
        <v>10022</v>
      </c>
      <c r="B4354" s="1" t="s">
        <v>6135</v>
      </c>
      <c r="C4354" s="1">
        <v>1</v>
      </c>
      <c r="D4354" s="18" t="s">
        <v>10023</v>
      </c>
      <c r="E4354" s="19">
        <v>4.1100000000000002E-94</v>
      </c>
      <c r="F4354" s="1" t="s">
        <v>10024</v>
      </c>
    </row>
    <row r="4355" spans="1:6" x14ac:dyDescent="0.25">
      <c r="A4355" s="1" t="s">
        <v>1913</v>
      </c>
      <c r="B4355" s="1" t="s">
        <v>6135</v>
      </c>
      <c r="C4355" s="1">
        <v>1</v>
      </c>
      <c r="D4355" s="18" t="s">
        <v>1914</v>
      </c>
      <c r="E4355" s="19">
        <v>3.8E-13</v>
      </c>
      <c r="F4355" s="1" t="s">
        <v>1915</v>
      </c>
    </row>
    <row r="4356" spans="1:6" x14ac:dyDescent="0.25">
      <c r="A4356" s="1" t="s">
        <v>10025</v>
      </c>
      <c r="B4356" s="1" t="s">
        <v>6135</v>
      </c>
      <c r="C4356" s="1">
        <v>1</v>
      </c>
      <c r="D4356" s="18" t="s">
        <v>10026</v>
      </c>
      <c r="E4356" s="19">
        <v>2.48E-60</v>
      </c>
      <c r="F4356" s="1" t="s">
        <v>10027</v>
      </c>
    </row>
    <row r="4357" spans="1:6" x14ac:dyDescent="0.25">
      <c r="A4357" s="1" t="s">
        <v>10028</v>
      </c>
      <c r="B4357" s="1" t="s">
        <v>6135</v>
      </c>
      <c r="C4357" s="1">
        <v>1</v>
      </c>
      <c r="D4357" s="18" t="s">
        <v>10029</v>
      </c>
      <c r="E4357" s="19">
        <v>2.8199999999999998E-169</v>
      </c>
      <c r="F4357" s="1" t="s">
        <v>10030</v>
      </c>
    </row>
    <row r="4358" spans="1:6" x14ac:dyDescent="0.25">
      <c r="A4358" s="1" t="s">
        <v>10031</v>
      </c>
      <c r="B4358" s="1" t="s">
        <v>6135</v>
      </c>
      <c r="C4358" s="1">
        <v>1</v>
      </c>
      <c r="D4358" s="18" t="s">
        <v>10032</v>
      </c>
      <c r="E4358" s="19">
        <v>3.2600000000000002E-75</v>
      </c>
      <c r="F4358" s="1" t="s">
        <v>10033</v>
      </c>
    </row>
    <row r="4359" spans="1:6" x14ac:dyDescent="0.25">
      <c r="A4359" s="1" t="s">
        <v>10034</v>
      </c>
      <c r="B4359" s="1" t="s">
        <v>6135</v>
      </c>
      <c r="C4359" s="1">
        <v>1</v>
      </c>
      <c r="D4359" s="18" t="s">
        <v>10035</v>
      </c>
      <c r="E4359" s="19">
        <v>7.1299999999999998E-58</v>
      </c>
      <c r="F4359" s="1" t="s">
        <v>10036</v>
      </c>
    </row>
    <row r="4360" spans="1:6" x14ac:dyDescent="0.25">
      <c r="A4360" s="1" t="s">
        <v>2325</v>
      </c>
      <c r="B4360" s="1" t="s">
        <v>6284</v>
      </c>
      <c r="C4360" s="1">
        <v>1</v>
      </c>
      <c r="D4360" s="18" t="s">
        <v>2326</v>
      </c>
      <c r="E4360" s="18">
        <v>4.0000000000000001E-3</v>
      </c>
      <c r="F4360" s="1" t="s">
        <v>2327</v>
      </c>
    </row>
    <row r="4361" spans="1:6" x14ac:dyDescent="0.25">
      <c r="A4361" s="1" t="s">
        <v>10037</v>
      </c>
      <c r="B4361" s="1" t="s">
        <v>6158</v>
      </c>
      <c r="C4361" s="1">
        <v>1</v>
      </c>
      <c r="D4361" s="18" t="s">
        <v>207</v>
      </c>
      <c r="E4361" s="18" t="s">
        <v>207</v>
      </c>
      <c r="F4361" s="1" t="s">
        <v>207</v>
      </c>
    </row>
    <row r="4362" spans="1:6" x14ac:dyDescent="0.25">
      <c r="A4362" s="1" t="s">
        <v>10038</v>
      </c>
      <c r="B4362" s="1" t="s">
        <v>6135</v>
      </c>
      <c r="C4362" s="1">
        <v>1</v>
      </c>
      <c r="D4362" s="18" t="s">
        <v>10039</v>
      </c>
      <c r="E4362" s="18">
        <v>0</v>
      </c>
      <c r="F4362" s="1" t="s">
        <v>10040</v>
      </c>
    </row>
    <row r="4363" spans="1:6" x14ac:dyDescent="0.25">
      <c r="A4363" s="1" t="s">
        <v>10041</v>
      </c>
      <c r="B4363" s="1" t="s">
        <v>6135</v>
      </c>
      <c r="C4363" s="1">
        <v>1</v>
      </c>
      <c r="D4363" s="18" t="s">
        <v>10042</v>
      </c>
      <c r="E4363" s="19">
        <v>1.79E-87</v>
      </c>
      <c r="F4363" s="1" t="s">
        <v>7111</v>
      </c>
    </row>
    <row r="4364" spans="1:6" x14ac:dyDescent="0.25">
      <c r="A4364" s="1" t="s">
        <v>10043</v>
      </c>
      <c r="B4364" s="1" t="s">
        <v>6135</v>
      </c>
      <c r="C4364" s="1">
        <v>1</v>
      </c>
      <c r="D4364" s="18" t="s">
        <v>10044</v>
      </c>
      <c r="E4364" s="18">
        <v>0</v>
      </c>
      <c r="F4364" s="1" t="s">
        <v>10045</v>
      </c>
    </row>
    <row r="4365" spans="1:6" x14ac:dyDescent="0.25">
      <c r="A4365" s="1" t="s">
        <v>10046</v>
      </c>
      <c r="B4365" s="1" t="s">
        <v>6320</v>
      </c>
      <c r="C4365" s="1">
        <v>1</v>
      </c>
      <c r="D4365" s="18" t="s">
        <v>207</v>
      </c>
      <c r="E4365" s="18" t="s">
        <v>207</v>
      </c>
      <c r="F4365" s="1" t="s">
        <v>207</v>
      </c>
    </row>
    <row r="4366" spans="1:6" x14ac:dyDescent="0.25">
      <c r="A4366" s="1" t="s">
        <v>10047</v>
      </c>
      <c r="B4366" s="1" t="s">
        <v>6135</v>
      </c>
      <c r="C4366" s="1">
        <v>1</v>
      </c>
      <c r="D4366" s="18" t="s">
        <v>10048</v>
      </c>
      <c r="E4366" s="19">
        <v>5.0200000000000003E-126</v>
      </c>
      <c r="F4366" s="1" t="s">
        <v>10049</v>
      </c>
    </row>
    <row r="4367" spans="1:6" x14ac:dyDescent="0.25">
      <c r="A4367" s="1" t="s">
        <v>2483</v>
      </c>
      <c r="B4367" s="1" t="s">
        <v>6135</v>
      </c>
      <c r="C4367" s="1">
        <v>1</v>
      </c>
      <c r="D4367" s="18" t="s">
        <v>2484</v>
      </c>
      <c r="E4367" s="19">
        <v>9.5200000000000009E-97</v>
      </c>
      <c r="F4367" s="1" t="s">
        <v>2485</v>
      </c>
    </row>
    <row r="4368" spans="1:6" x14ac:dyDescent="0.25">
      <c r="A4368" s="1" t="s">
        <v>10050</v>
      </c>
      <c r="B4368" s="1" t="s">
        <v>6265</v>
      </c>
      <c r="C4368" s="1">
        <v>1</v>
      </c>
      <c r="D4368" s="18" t="s">
        <v>10051</v>
      </c>
      <c r="E4368" s="18">
        <v>0</v>
      </c>
      <c r="F4368" s="1" t="s">
        <v>10052</v>
      </c>
    </row>
    <row r="4369" spans="1:6" x14ac:dyDescent="0.25">
      <c r="A4369" s="1" t="s">
        <v>2746</v>
      </c>
      <c r="B4369" s="1" t="s">
        <v>6135</v>
      </c>
      <c r="C4369" s="1">
        <v>1</v>
      </c>
      <c r="D4369" s="18" t="s">
        <v>2747</v>
      </c>
      <c r="E4369" s="18">
        <v>0</v>
      </c>
      <c r="F4369" s="1" t="s">
        <v>2748</v>
      </c>
    </row>
    <row r="4370" spans="1:6" x14ac:dyDescent="0.25">
      <c r="A4370" s="1" t="s">
        <v>10053</v>
      </c>
      <c r="B4370" s="1" t="s">
        <v>6265</v>
      </c>
      <c r="C4370" s="1">
        <v>1</v>
      </c>
      <c r="D4370" s="18" t="s">
        <v>207</v>
      </c>
      <c r="E4370" s="18" t="s">
        <v>207</v>
      </c>
      <c r="F4370" s="1" t="s">
        <v>207</v>
      </c>
    </row>
    <row r="4371" spans="1:6" x14ac:dyDescent="0.25">
      <c r="A4371" s="1" t="s">
        <v>10054</v>
      </c>
      <c r="B4371" s="1" t="s">
        <v>6135</v>
      </c>
      <c r="C4371" s="1">
        <v>1</v>
      </c>
      <c r="D4371" s="18" t="s">
        <v>10055</v>
      </c>
      <c r="E4371" s="18">
        <v>0</v>
      </c>
      <c r="F4371" s="1" t="s">
        <v>10056</v>
      </c>
    </row>
    <row r="4372" spans="1:6" x14ac:dyDescent="0.25">
      <c r="A4372" s="1" t="s">
        <v>10057</v>
      </c>
      <c r="B4372" s="1" t="s">
        <v>6135</v>
      </c>
      <c r="C4372" s="1">
        <v>1</v>
      </c>
      <c r="D4372" s="18" t="s">
        <v>10058</v>
      </c>
      <c r="E4372" s="19">
        <v>3.89E-6</v>
      </c>
      <c r="F4372" s="1" t="s">
        <v>10059</v>
      </c>
    </row>
    <row r="4373" spans="1:6" x14ac:dyDescent="0.25">
      <c r="A4373" s="1" t="s">
        <v>10060</v>
      </c>
      <c r="B4373" s="1" t="s">
        <v>6135</v>
      </c>
      <c r="C4373" s="1">
        <v>1</v>
      </c>
      <c r="D4373" s="18" t="s">
        <v>7626</v>
      </c>
      <c r="E4373" s="19">
        <v>8.05E-141</v>
      </c>
      <c r="F4373" s="1" t="s">
        <v>7627</v>
      </c>
    </row>
    <row r="4374" spans="1:6" x14ac:dyDescent="0.25">
      <c r="A4374" s="1" t="s">
        <v>10061</v>
      </c>
      <c r="B4374" s="1" t="s">
        <v>6135</v>
      </c>
      <c r="C4374" s="1">
        <v>1</v>
      </c>
      <c r="D4374" s="18" t="s">
        <v>207</v>
      </c>
      <c r="E4374" s="18" t="s">
        <v>207</v>
      </c>
      <c r="F4374" s="1" t="s">
        <v>207</v>
      </c>
    </row>
    <row r="4375" spans="1:6" x14ac:dyDescent="0.25">
      <c r="A4375" s="1" t="s">
        <v>10062</v>
      </c>
      <c r="B4375" s="1" t="s">
        <v>6135</v>
      </c>
      <c r="C4375" s="1">
        <v>1</v>
      </c>
      <c r="D4375" s="18" t="s">
        <v>10063</v>
      </c>
      <c r="E4375" s="19">
        <v>1.4499999999999999E-7</v>
      </c>
      <c r="F4375" s="1" t="s">
        <v>10064</v>
      </c>
    </row>
    <row r="4376" spans="1:6" x14ac:dyDescent="0.25">
      <c r="A4376" s="1" t="s">
        <v>10065</v>
      </c>
      <c r="B4376" s="1" t="s">
        <v>6135</v>
      </c>
      <c r="C4376" s="1">
        <v>1</v>
      </c>
      <c r="D4376" s="18" t="s">
        <v>10066</v>
      </c>
      <c r="E4376" s="19">
        <v>1.4100000000000001E-145</v>
      </c>
      <c r="F4376" s="1" t="s">
        <v>8617</v>
      </c>
    </row>
    <row r="4377" spans="1:6" x14ac:dyDescent="0.25">
      <c r="A4377" s="1" t="s">
        <v>10067</v>
      </c>
      <c r="B4377" s="1" t="s">
        <v>6135</v>
      </c>
      <c r="C4377" s="1">
        <v>1</v>
      </c>
      <c r="D4377" s="18" t="s">
        <v>10068</v>
      </c>
      <c r="E4377" s="19">
        <v>9.4599999999999999E-106</v>
      </c>
      <c r="F4377" s="1" t="s">
        <v>10069</v>
      </c>
    </row>
    <row r="4378" spans="1:6" x14ac:dyDescent="0.25">
      <c r="A4378" s="1" t="s">
        <v>10070</v>
      </c>
      <c r="B4378" s="1" t="s">
        <v>6135</v>
      </c>
      <c r="C4378" s="1">
        <v>1</v>
      </c>
      <c r="D4378" s="18" t="s">
        <v>10071</v>
      </c>
      <c r="E4378" s="19">
        <v>8.6599999999999995E-15</v>
      </c>
      <c r="F4378" s="1" t="s">
        <v>10072</v>
      </c>
    </row>
    <row r="4379" spans="1:6" x14ac:dyDescent="0.25">
      <c r="A4379" s="1" t="s">
        <v>10073</v>
      </c>
      <c r="B4379" s="1" t="s">
        <v>6270</v>
      </c>
      <c r="C4379" s="1">
        <v>1</v>
      </c>
      <c r="D4379" s="18" t="s">
        <v>10074</v>
      </c>
      <c r="E4379" s="19">
        <v>3.52E-16</v>
      </c>
      <c r="F4379" s="1" t="s">
        <v>10075</v>
      </c>
    </row>
    <row r="4380" spans="1:6" x14ac:dyDescent="0.25">
      <c r="A4380" s="1" t="s">
        <v>1922</v>
      </c>
      <c r="B4380" s="1" t="s">
        <v>6135</v>
      </c>
      <c r="C4380" s="1">
        <v>1</v>
      </c>
      <c r="D4380" s="18" t="s">
        <v>1923</v>
      </c>
      <c r="E4380" s="19">
        <v>5.2300000000000002E-15</v>
      </c>
      <c r="F4380" s="1" t="s">
        <v>1924</v>
      </c>
    </row>
    <row r="4381" spans="1:6" x14ac:dyDescent="0.25">
      <c r="A4381" s="1" t="s">
        <v>10076</v>
      </c>
      <c r="B4381" s="1" t="s">
        <v>6135</v>
      </c>
      <c r="C4381" s="1">
        <v>1</v>
      </c>
      <c r="D4381" s="18" t="s">
        <v>10077</v>
      </c>
      <c r="E4381" s="19">
        <v>4.4199999999999999E-8</v>
      </c>
      <c r="F4381" s="1" t="s">
        <v>10078</v>
      </c>
    </row>
    <row r="4382" spans="1:6" x14ac:dyDescent="0.25">
      <c r="A4382" s="1" t="s">
        <v>10079</v>
      </c>
      <c r="B4382" s="1" t="s">
        <v>6135</v>
      </c>
      <c r="C4382" s="1">
        <v>1</v>
      </c>
      <c r="D4382" s="18" t="s">
        <v>10080</v>
      </c>
      <c r="E4382" s="18">
        <v>0</v>
      </c>
      <c r="F4382" s="1" t="s">
        <v>10081</v>
      </c>
    </row>
    <row r="4383" spans="1:6" x14ac:dyDescent="0.25">
      <c r="A4383" s="1" t="s">
        <v>10082</v>
      </c>
      <c r="B4383" s="1" t="s">
        <v>6135</v>
      </c>
      <c r="C4383" s="1">
        <v>1</v>
      </c>
      <c r="D4383" s="18" t="s">
        <v>1594</v>
      </c>
      <c r="E4383" s="18">
        <v>6.78E-4</v>
      </c>
      <c r="F4383" s="1" t="s">
        <v>1595</v>
      </c>
    </row>
    <row r="4384" spans="1:6" x14ac:dyDescent="0.25">
      <c r="A4384" s="1" t="s">
        <v>2268</v>
      </c>
      <c r="B4384" s="1" t="s">
        <v>6135</v>
      </c>
      <c r="C4384" s="1">
        <v>1</v>
      </c>
      <c r="D4384" s="18" t="s">
        <v>207</v>
      </c>
      <c r="E4384" s="18" t="s">
        <v>207</v>
      </c>
      <c r="F4384" s="1" t="s">
        <v>207</v>
      </c>
    </row>
    <row r="4385" spans="1:6" x14ac:dyDescent="0.25">
      <c r="A4385" s="1" t="s">
        <v>10083</v>
      </c>
      <c r="B4385" s="1" t="s">
        <v>6265</v>
      </c>
      <c r="C4385" s="1">
        <v>1</v>
      </c>
      <c r="D4385" s="18" t="s">
        <v>10084</v>
      </c>
      <c r="E4385" s="18">
        <v>0</v>
      </c>
      <c r="F4385" s="1" t="s">
        <v>10085</v>
      </c>
    </row>
    <row r="4386" spans="1:6" x14ac:dyDescent="0.25">
      <c r="A4386" s="1" t="s">
        <v>10086</v>
      </c>
      <c r="B4386" s="1" t="s">
        <v>6135</v>
      </c>
      <c r="C4386" s="1">
        <v>1</v>
      </c>
      <c r="D4386" s="18" t="s">
        <v>10087</v>
      </c>
      <c r="E4386" s="19">
        <v>3.4400000000000001E-41</v>
      </c>
      <c r="F4386" s="1" t="s">
        <v>10088</v>
      </c>
    </row>
    <row r="4387" spans="1:6" x14ac:dyDescent="0.25">
      <c r="A4387" s="1" t="s">
        <v>10089</v>
      </c>
      <c r="B4387" s="1" t="s">
        <v>6135</v>
      </c>
      <c r="C4387" s="1">
        <v>1</v>
      </c>
      <c r="D4387" s="18" t="s">
        <v>207</v>
      </c>
      <c r="E4387" s="18" t="s">
        <v>207</v>
      </c>
      <c r="F4387" s="1" t="s">
        <v>207</v>
      </c>
    </row>
    <row r="4388" spans="1:6" x14ac:dyDescent="0.25">
      <c r="A4388" s="1" t="s">
        <v>10090</v>
      </c>
      <c r="B4388" s="1" t="s">
        <v>6135</v>
      </c>
      <c r="C4388" s="1">
        <v>1</v>
      </c>
      <c r="D4388" s="18" t="s">
        <v>10091</v>
      </c>
      <c r="E4388" s="19">
        <v>1.7799999999999999E-39</v>
      </c>
      <c r="F4388" s="1" t="s">
        <v>10092</v>
      </c>
    </row>
    <row r="4389" spans="1:6" x14ac:dyDescent="0.25">
      <c r="A4389" s="1" t="s">
        <v>10093</v>
      </c>
      <c r="B4389" s="1" t="s">
        <v>6135</v>
      </c>
      <c r="C4389" s="1">
        <v>1</v>
      </c>
      <c r="D4389" s="18" t="s">
        <v>10094</v>
      </c>
      <c r="E4389" s="19">
        <v>4.4699999999999998E-22</v>
      </c>
      <c r="F4389" s="1" t="s">
        <v>10095</v>
      </c>
    </row>
    <row r="4390" spans="1:6" x14ac:dyDescent="0.25">
      <c r="A4390" s="1" t="s">
        <v>10096</v>
      </c>
      <c r="B4390" s="1" t="s">
        <v>6135</v>
      </c>
      <c r="C4390" s="1">
        <v>1</v>
      </c>
      <c r="D4390" s="18" t="s">
        <v>10097</v>
      </c>
      <c r="E4390" s="19">
        <v>9.0500000000000003E-111</v>
      </c>
      <c r="F4390" s="1" t="s">
        <v>10098</v>
      </c>
    </row>
    <row r="4391" spans="1:6" x14ac:dyDescent="0.25">
      <c r="A4391" s="1" t="s">
        <v>10099</v>
      </c>
      <c r="B4391" s="1" t="s">
        <v>6265</v>
      </c>
      <c r="C4391" s="1">
        <v>1</v>
      </c>
      <c r="D4391" s="18" t="s">
        <v>10100</v>
      </c>
      <c r="E4391" s="18">
        <v>0.48</v>
      </c>
      <c r="F4391" s="1" t="s">
        <v>10101</v>
      </c>
    </row>
    <row r="4392" spans="1:6" x14ac:dyDescent="0.25">
      <c r="A4392" s="1" t="s">
        <v>10102</v>
      </c>
      <c r="B4392" s="1" t="s">
        <v>6158</v>
      </c>
      <c r="C4392" s="1">
        <v>1</v>
      </c>
      <c r="D4392" s="18" t="s">
        <v>10103</v>
      </c>
      <c r="E4392" s="19">
        <v>1.44E-31</v>
      </c>
      <c r="F4392" s="1" t="s">
        <v>10104</v>
      </c>
    </row>
    <row r="4393" spans="1:6" x14ac:dyDescent="0.25">
      <c r="A4393" s="1" t="s">
        <v>10105</v>
      </c>
      <c r="B4393" s="1" t="s">
        <v>6135</v>
      </c>
      <c r="C4393" s="1">
        <v>1</v>
      </c>
      <c r="D4393" s="18" t="s">
        <v>10106</v>
      </c>
      <c r="E4393" s="19">
        <v>5.24E-167</v>
      </c>
      <c r="F4393" s="1" t="s">
        <v>10107</v>
      </c>
    </row>
    <row r="4394" spans="1:6" x14ac:dyDescent="0.25">
      <c r="A4394" s="1" t="s">
        <v>867</v>
      </c>
      <c r="B4394" s="1" t="s">
        <v>7408</v>
      </c>
      <c r="C4394" s="1">
        <v>1</v>
      </c>
      <c r="D4394" s="18" t="s">
        <v>868</v>
      </c>
      <c r="E4394" s="19">
        <v>1.94E-20</v>
      </c>
      <c r="F4394" s="1" t="s">
        <v>869</v>
      </c>
    </row>
    <row r="4395" spans="1:6" x14ac:dyDescent="0.25">
      <c r="A4395" s="1" t="s">
        <v>10108</v>
      </c>
      <c r="B4395" s="1" t="s">
        <v>6135</v>
      </c>
      <c r="C4395" s="1">
        <v>1</v>
      </c>
      <c r="D4395" s="18" t="s">
        <v>10109</v>
      </c>
      <c r="E4395" s="18">
        <v>0</v>
      </c>
      <c r="F4395" s="1" t="s">
        <v>10110</v>
      </c>
    </row>
    <row r="4396" spans="1:6" x14ac:dyDescent="0.25">
      <c r="A4396" s="1" t="s">
        <v>10111</v>
      </c>
      <c r="B4396" s="1" t="s">
        <v>6135</v>
      </c>
      <c r="C4396" s="1">
        <v>1</v>
      </c>
      <c r="D4396" s="18" t="s">
        <v>10112</v>
      </c>
      <c r="E4396" s="19">
        <v>3.2099999999999998E-10</v>
      </c>
      <c r="F4396" s="1" t="s">
        <v>10113</v>
      </c>
    </row>
    <row r="4397" spans="1:6" x14ac:dyDescent="0.25">
      <c r="A4397" s="1" t="s">
        <v>10114</v>
      </c>
      <c r="B4397" s="1" t="s">
        <v>6158</v>
      </c>
      <c r="C4397" s="1">
        <v>1</v>
      </c>
      <c r="D4397" s="18" t="s">
        <v>10115</v>
      </c>
      <c r="E4397" s="19">
        <v>7.5400000000000006E-51</v>
      </c>
      <c r="F4397" s="1" t="s">
        <v>10116</v>
      </c>
    </row>
    <row r="4398" spans="1:6" x14ac:dyDescent="0.25">
      <c r="A4398" s="1" t="s">
        <v>10117</v>
      </c>
      <c r="B4398" s="1" t="s">
        <v>6135</v>
      </c>
      <c r="C4398" s="1">
        <v>1</v>
      </c>
      <c r="D4398" s="18" t="s">
        <v>207</v>
      </c>
      <c r="E4398" s="18" t="s">
        <v>207</v>
      </c>
      <c r="F4398" s="1" t="s">
        <v>207</v>
      </c>
    </row>
    <row r="4399" spans="1:6" x14ac:dyDescent="0.25">
      <c r="A4399" s="1" t="s">
        <v>10118</v>
      </c>
      <c r="B4399" s="1" t="s">
        <v>6135</v>
      </c>
      <c r="C4399" s="1">
        <v>1</v>
      </c>
      <c r="D4399" s="18" t="s">
        <v>10119</v>
      </c>
      <c r="E4399" s="19">
        <v>1.6599999999999999E-63</v>
      </c>
      <c r="F4399" s="1" t="s">
        <v>10120</v>
      </c>
    </row>
    <row r="4400" spans="1:6" x14ac:dyDescent="0.25">
      <c r="A4400" s="1" t="s">
        <v>10121</v>
      </c>
      <c r="B4400" s="1" t="s">
        <v>6135</v>
      </c>
      <c r="C4400" s="1">
        <v>1</v>
      </c>
      <c r="D4400" s="18" t="s">
        <v>10122</v>
      </c>
      <c r="E4400" s="19">
        <v>6.1499999999999999E-22</v>
      </c>
      <c r="F4400" s="1" t="s">
        <v>10123</v>
      </c>
    </row>
    <row r="4401" spans="1:6" x14ac:dyDescent="0.25">
      <c r="A4401" s="1" t="s">
        <v>10124</v>
      </c>
      <c r="B4401" s="1" t="s">
        <v>6135</v>
      </c>
      <c r="C4401" s="1">
        <v>1</v>
      </c>
      <c r="D4401" s="18" t="s">
        <v>10125</v>
      </c>
      <c r="E4401" s="19">
        <v>4.8200000000000002E-15</v>
      </c>
      <c r="F4401" s="1" t="s">
        <v>10126</v>
      </c>
    </row>
    <row r="4402" spans="1:6" x14ac:dyDescent="0.25">
      <c r="A4402" s="1" t="s">
        <v>2222</v>
      </c>
      <c r="B4402" s="1" t="s">
        <v>6135</v>
      </c>
      <c r="C4402" s="1">
        <v>1</v>
      </c>
      <c r="D4402" s="18" t="s">
        <v>2223</v>
      </c>
      <c r="E4402" s="18">
        <v>1.9</v>
      </c>
      <c r="F4402" s="1" t="s">
        <v>2224</v>
      </c>
    </row>
    <row r="4403" spans="1:6" x14ac:dyDescent="0.25">
      <c r="A4403" s="1" t="s">
        <v>10127</v>
      </c>
      <c r="B4403" s="1" t="s">
        <v>6135</v>
      </c>
      <c r="C4403" s="1">
        <v>1</v>
      </c>
      <c r="D4403" s="18" t="s">
        <v>10128</v>
      </c>
      <c r="E4403" s="19">
        <v>2.38E-134</v>
      </c>
      <c r="F4403" s="1" t="s">
        <v>10129</v>
      </c>
    </row>
    <row r="4404" spans="1:6" x14ac:dyDescent="0.25">
      <c r="A4404" s="1" t="s">
        <v>696</v>
      </c>
      <c r="B4404" s="1" t="s">
        <v>6212</v>
      </c>
      <c r="C4404" s="1">
        <v>1</v>
      </c>
      <c r="D4404" s="18" t="s">
        <v>615</v>
      </c>
      <c r="E4404" s="19">
        <v>1.9500000000000001E-44</v>
      </c>
      <c r="F4404" s="1" t="s">
        <v>616</v>
      </c>
    </row>
    <row r="4405" spans="1:6" x14ac:dyDescent="0.25">
      <c r="A4405" s="1" t="s">
        <v>727</v>
      </c>
      <c r="B4405" s="1" t="s">
        <v>6212</v>
      </c>
      <c r="C4405" s="1">
        <v>1</v>
      </c>
      <c r="D4405" s="18" t="s">
        <v>207</v>
      </c>
      <c r="E4405" s="18" t="s">
        <v>207</v>
      </c>
      <c r="F4405" s="1" t="s">
        <v>207</v>
      </c>
    </row>
    <row r="4406" spans="1:6" x14ac:dyDescent="0.25">
      <c r="A4406" s="1" t="s">
        <v>10130</v>
      </c>
      <c r="B4406" s="1" t="s">
        <v>6135</v>
      </c>
      <c r="C4406" s="1">
        <v>1</v>
      </c>
      <c r="D4406" s="18" t="s">
        <v>10131</v>
      </c>
      <c r="E4406" s="19">
        <v>4.7399999999999999E-111</v>
      </c>
      <c r="F4406" s="1" t="s">
        <v>10132</v>
      </c>
    </row>
    <row r="4407" spans="1:6" x14ac:dyDescent="0.25">
      <c r="A4407" s="1" t="s">
        <v>2614</v>
      </c>
      <c r="B4407" s="1" t="s">
        <v>6135</v>
      </c>
      <c r="C4407" s="1">
        <v>1</v>
      </c>
      <c r="D4407" s="18" t="s">
        <v>2615</v>
      </c>
      <c r="E4407" s="19">
        <v>9.6399999999999997E-29</v>
      </c>
      <c r="F4407" s="1" t="s">
        <v>2616</v>
      </c>
    </row>
    <row r="4408" spans="1:6" x14ac:dyDescent="0.25">
      <c r="A4408" s="1" t="s">
        <v>10133</v>
      </c>
      <c r="B4408" s="1" t="s">
        <v>6135</v>
      </c>
      <c r="C4408" s="1">
        <v>1</v>
      </c>
      <c r="D4408" s="18" t="s">
        <v>10134</v>
      </c>
      <c r="E4408" s="19">
        <v>4.2800000000000002E-60</v>
      </c>
      <c r="F4408" s="1" t="s">
        <v>10015</v>
      </c>
    </row>
    <row r="4409" spans="1:6" x14ac:dyDescent="0.25">
      <c r="A4409" s="1" t="s">
        <v>10135</v>
      </c>
      <c r="B4409" s="1" t="s">
        <v>6135</v>
      </c>
      <c r="C4409" s="1">
        <v>1</v>
      </c>
      <c r="D4409" s="18" t="s">
        <v>10136</v>
      </c>
      <c r="E4409" s="19">
        <v>1.62E-14</v>
      </c>
      <c r="F4409" s="1" t="s">
        <v>10137</v>
      </c>
    </row>
    <row r="4410" spans="1:6" x14ac:dyDescent="0.25">
      <c r="A4410" s="1" t="s">
        <v>10138</v>
      </c>
      <c r="B4410" s="1" t="s">
        <v>6135</v>
      </c>
      <c r="C4410" s="1">
        <v>1</v>
      </c>
      <c r="D4410" s="18" t="s">
        <v>10139</v>
      </c>
      <c r="E4410" s="18">
        <v>0</v>
      </c>
      <c r="F4410" s="1" t="s">
        <v>10140</v>
      </c>
    </row>
    <row r="4411" spans="1:6" x14ac:dyDescent="0.25">
      <c r="A4411" s="1" t="s">
        <v>10141</v>
      </c>
      <c r="B4411" s="1" t="s">
        <v>6135</v>
      </c>
      <c r="C4411" s="1">
        <v>1</v>
      </c>
      <c r="D4411" s="18" t="s">
        <v>10142</v>
      </c>
      <c r="E4411" s="18">
        <v>5</v>
      </c>
      <c r="F4411" s="1" t="s">
        <v>10143</v>
      </c>
    </row>
    <row r="4412" spans="1:6" x14ac:dyDescent="0.25">
      <c r="A4412" s="1" t="s">
        <v>10144</v>
      </c>
      <c r="B4412" s="1" t="s">
        <v>6135</v>
      </c>
      <c r="C4412" s="1">
        <v>1</v>
      </c>
      <c r="D4412" s="18" t="s">
        <v>10145</v>
      </c>
      <c r="E4412" s="19">
        <v>1.5499999999999998E-39</v>
      </c>
      <c r="F4412" s="1" t="s">
        <v>10146</v>
      </c>
    </row>
    <row r="4413" spans="1:6" x14ac:dyDescent="0.25">
      <c r="A4413" s="1" t="s">
        <v>10147</v>
      </c>
      <c r="B4413" s="1" t="s">
        <v>6135</v>
      </c>
      <c r="C4413" s="1">
        <v>1</v>
      </c>
      <c r="D4413" s="18" t="s">
        <v>10148</v>
      </c>
      <c r="E4413" s="19">
        <v>6.9199999999999998E-164</v>
      </c>
      <c r="F4413" s="1" t="s">
        <v>10149</v>
      </c>
    </row>
    <row r="4414" spans="1:6" x14ac:dyDescent="0.25">
      <c r="A4414" s="1" t="s">
        <v>416</v>
      </c>
      <c r="B4414" s="1" t="s">
        <v>6291</v>
      </c>
      <c r="C4414" s="1">
        <v>1</v>
      </c>
      <c r="D4414" s="18" t="s">
        <v>207</v>
      </c>
      <c r="E4414" s="18" t="s">
        <v>207</v>
      </c>
      <c r="F4414" s="1" t="s">
        <v>207</v>
      </c>
    </row>
    <row r="4415" spans="1:6" x14ac:dyDescent="0.25">
      <c r="A4415" s="1" t="s">
        <v>1085</v>
      </c>
      <c r="B4415" s="1" t="s">
        <v>6135</v>
      </c>
      <c r="C4415" s="1">
        <v>1</v>
      </c>
      <c r="D4415" s="18" t="s">
        <v>373</v>
      </c>
      <c r="E4415" s="19">
        <v>5.87E-57</v>
      </c>
      <c r="F4415" s="1" t="s">
        <v>374</v>
      </c>
    </row>
    <row r="4416" spans="1:6" x14ac:dyDescent="0.25">
      <c r="A4416" s="1" t="s">
        <v>10150</v>
      </c>
      <c r="B4416" s="1" t="s">
        <v>6135</v>
      </c>
      <c r="C4416" s="1">
        <v>1</v>
      </c>
      <c r="D4416" s="18" t="s">
        <v>10151</v>
      </c>
      <c r="E4416" s="19">
        <v>4.4600000000000001E-32</v>
      </c>
      <c r="F4416" s="1" t="s">
        <v>10152</v>
      </c>
    </row>
    <row r="4417" spans="1:6" x14ac:dyDescent="0.25">
      <c r="A4417" s="1" t="s">
        <v>10153</v>
      </c>
      <c r="B4417" s="1" t="s">
        <v>6265</v>
      </c>
      <c r="C4417" s="1">
        <v>1</v>
      </c>
      <c r="D4417" s="18" t="s">
        <v>207</v>
      </c>
      <c r="E4417" s="18" t="s">
        <v>207</v>
      </c>
      <c r="F4417" s="1" t="s">
        <v>207</v>
      </c>
    </row>
    <row r="4418" spans="1:6" x14ac:dyDescent="0.25">
      <c r="A4418" s="1" t="s">
        <v>10154</v>
      </c>
      <c r="B4418" s="1" t="s">
        <v>6135</v>
      </c>
      <c r="C4418" s="1">
        <v>1</v>
      </c>
      <c r="D4418" s="18" t="s">
        <v>207</v>
      </c>
      <c r="E4418" s="18" t="s">
        <v>207</v>
      </c>
      <c r="F4418" s="1" t="s">
        <v>207</v>
      </c>
    </row>
    <row r="4419" spans="1:6" x14ac:dyDescent="0.25">
      <c r="A4419" s="1" t="s">
        <v>10155</v>
      </c>
      <c r="B4419" s="1" t="s">
        <v>7213</v>
      </c>
      <c r="C4419" s="1">
        <v>1</v>
      </c>
      <c r="D4419" s="18" t="s">
        <v>207</v>
      </c>
      <c r="E4419" s="18" t="s">
        <v>207</v>
      </c>
      <c r="F4419" s="1" t="s">
        <v>207</v>
      </c>
    </row>
    <row r="4420" spans="1:6" x14ac:dyDescent="0.25">
      <c r="A4420" s="1" t="s">
        <v>1613</v>
      </c>
      <c r="B4420" s="1" t="s">
        <v>6135</v>
      </c>
      <c r="C4420" s="1">
        <v>1</v>
      </c>
      <c r="D4420" s="18" t="s">
        <v>1614</v>
      </c>
      <c r="E4420" s="19">
        <v>1.5900000000000001E-26</v>
      </c>
      <c r="F4420" s="1" t="s">
        <v>1615</v>
      </c>
    </row>
    <row r="4421" spans="1:6" x14ac:dyDescent="0.25">
      <c r="A4421" s="1" t="s">
        <v>10156</v>
      </c>
      <c r="B4421" s="1" t="s">
        <v>6135</v>
      </c>
      <c r="C4421" s="1">
        <v>1</v>
      </c>
      <c r="D4421" s="18" t="s">
        <v>10157</v>
      </c>
      <c r="E4421" s="18">
        <v>0</v>
      </c>
      <c r="F4421" s="1" t="s">
        <v>10158</v>
      </c>
    </row>
    <row r="4422" spans="1:6" x14ac:dyDescent="0.25">
      <c r="A4422" s="1" t="s">
        <v>10159</v>
      </c>
      <c r="B4422" s="1" t="s">
        <v>6135</v>
      </c>
      <c r="C4422" s="1">
        <v>1</v>
      </c>
      <c r="D4422" s="18" t="s">
        <v>10160</v>
      </c>
      <c r="E4422" s="19">
        <v>1.3200000000000001E-92</v>
      </c>
      <c r="F4422" s="1" t="s">
        <v>10161</v>
      </c>
    </row>
    <row r="4423" spans="1:6" x14ac:dyDescent="0.25">
      <c r="A4423" s="1" t="s">
        <v>10162</v>
      </c>
      <c r="B4423" s="1" t="s">
        <v>6135</v>
      </c>
      <c r="C4423" s="1">
        <v>1</v>
      </c>
      <c r="D4423" s="18" t="s">
        <v>10163</v>
      </c>
      <c r="E4423" s="19">
        <v>2.39E-118</v>
      </c>
      <c r="F4423" s="1" t="s">
        <v>10164</v>
      </c>
    </row>
    <row r="4424" spans="1:6" x14ac:dyDescent="0.25">
      <c r="A4424" s="1" t="s">
        <v>10165</v>
      </c>
      <c r="B4424" s="1" t="s">
        <v>6135</v>
      </c>
      <c r="C4424" s="1">
        <v>1</v>
      </c>
      <c r="D4424" s="18" t="s">
        <v>10166</v>
      </c>
      <c r="E4424" s="19">
        <v>9.7400000000000006E-117</v>
      </c>
      <c r="F4424" s="1" t="s">
        <v>10167</v>
      </c>
    </row>
    <row r="4425" spans="1:6" x14ac:dyDescent="0.25">
      <c r="A4425" s="1" t="s">
        <v>10168</v>
      </c>
      <c r="B4425" s="1" t="s">
        <v>6135</v>
      </c>
      <c r="C4425" s="1">
        <v>1</v>
      </c>
      <c r="D4425" s="18" t="s">
        <v>10169</v>
      </c>
      <c r="E4425" s="19">
        <v>3.36E-79</v>
      </c>
      <c r="F4425" s="1" t="s">
        <v>10170</v>
      </c>
    </row>
    <row r="4426" spans="1:6" x14ac:dyDescent="0.25">
      <c r="A4426" s="1" t="s">
        <v>10171</v>
      </c>
      <c r="B4426" s="1" t="s">
        <v>6135</v>
      </c>
      <c r="C4426" s="1">
        <v>1</v>
      </c>
      <c r="D4426" s="18" t="s">
        <v>10172</v>
      </c>
      <c r="E4426" s="19">
        <v>2.8499999999999998E-45</v>
      </c>
      <c r="F4426" s="1" t="s">
        <v>10173</v>
      </c>
    </row>
    <row r="4427" spans="1:6" x14ac:dyDescent="0.25">
      <c r="A4427" s="1" t="s">
        <v>10174</v>
      </c>
      <c r="B4427" s="1" t="s">
        <v>6135</v>
      </c>
      <c r="C4427" s="1">
        <v>1</v>
      </c>
      <c r="D4427" s="18" t="s">
        <v>9879</v>
      </c>
      <c r="E4427" s="19">
        <v>1.61E-9</v>
      </c>
      <c r="F4427" s="1" t="s">
        <v>1875</v>
      </c>
    </row>
    <row r="4428" spans="1:6" x14ac:dyDescent="0.25">
      <c r="A4428" s="1" t="s">
        <v>10175</v>
      </c>
      <c r="B4428" s="1" t="s">
        <v>6270</v>
      </c>
      <c r="C4428" s="1">
        <v>1</v>
      </c>
      <c r="D4428" s="18" t="s">
        <v>10176</v>
      </c>
      <c r="E4428" s="19">
        <v>8.8099999999999994E-52</v>
      </c>
      <c r="F4428" s="1" t="s">
        <v>10177</v>
      </c>
    </row>
    <row r="4429" spans="1:6" x14ac:dyDescent="0.25">
      <c r="A4429" s="1" t="s">
        <v>10178</v>
      </c>
      <c r="B4429" s="1" t="s">
        <v>6135</v>
      </c>
      <c r="C4429" s="1">
        <v>1</v>
      </c>
      <c r="D4429" s="18" t="s">
        <v>10179</v>
      </c>
      <c r="E4429" s="19">
        <v>3.4599999999999999E-175</v>
      </c>
      <c r="F4429" s="1" t="s">
        <v>10180</v>
      </c>
    </row>
    <row r="4430" spans="1:6" x14ac:dyDescent="0.25">
      <c r="A4430" s="1" t="s">
        <v>10181</v>
      </c>
      <c r="B4430" s="1" t="s">
        <v>6135</v>
      </c>
      <c r="C4430" s="1">
        <v>1</v>
      </c>
      <c r="D4430" s="18" t="s">
        <v>10182</v>
      </c>
      <c r="E4430" s="18">
        <v>0</v>
      </c>
      <c r="F4430" s="1" t="s">
        <v>2357</v>
      </c>
    </row>
    <row r="4431" spans="1:6" x14ac:dyDescent="0.25">
      <c r="A4431" s="1" t="s">
        <v>10183</v>
      </c>
      <c r="B4431" s="1" t="s">
        <v>6135</v>
      </c>
      <c r="C4431" s="1">
        <v>1</v>
      </c>
      <c r="D4431" s="18" t="s">
        <v>10184</v>
      </c>
      <c r="E4431" s="19">
        <v>3.3300000000000001E-58</v>
      </c>
      <c r="F4431" s="1" t="s">
        <v>10185</v>
      </c>
    </row>
    <row r="4432" spans="1:6" x14ac:dyDescent="0.25">
      <c r="A4432" s="1" t="s">
        <v>2776</v>
      </c>
      <c r="B4432" s="1" t="s">
        <v>6135</v>
      </c>
      <c r="C4432" s="1">
        <v>1</v>
      </c>
      <c r="D4432" s="18" t="s">
        <v>2777</v>
      </c>
      <c r="E4432" s="19">
        <v>4.6599999999999999E-116</v>
      </c>
      <c r="F4432" s="1" t="s">
        <v>2778</v>
      </c>
    </row>
    <row r="4433" spans="1:6" x14ac:dyDescent="0.25">
      <c r="A4433" s="1" t="s">
        <v>10186</v>
      </c>
      <c r="B4433" s="1" t="s">
        <v>6291</v>
      </c>
      <c r="C4433" s="1">
        <v>1</v>
      </c>
      <c r="D4433" s="18" t="s">
        <v>10187</v>
      </c>
      <c r="E4433" s="19">
        <v>2.26E-15</v>
      </c>
      <c r="F4433" s="1" t="s">
        <v>10188</v>
      </c>
    </row>
    <row r="4434" spans="1:6" x14ac:dyDescent="0.25">
      <c r="A4434" s="1" t="s">
        <v>10189</v>
      </c>
      <c r="B4434" s="1" t="s">
        <v>6135</v>
      </c>
      <c r="C4434" s="1">
        <v>1</v>
      </c>
      <c r="D4434" s="18" t="s">
        <v>10190</v>
      </c>
      <c r="E4434" s="18">
        <v>2.2999999999999998</v>
      </c>
      <c r="F4434" s="1" t="s">
        <v>10191</v>
      </c>
    </row>
    <row r="4435" spans="1:6" x14ac:dyDescent="0.25">
      <c r="A4435" s="1" t="s">
        <v>10192</v>
      </c>
      <c r="B4435" s="1" t="s">
        <v>6135</v>
      </c>
      <c r="C4435" s="1">
        <v>1</v>
      </c>
      <c r="D4435" s="18" t="s">
        <v>10193</v>
      </c>
      <c r="E4435" s="19">
        <v>1.62E-38</v>
      </c>
      <c r="F4435" s="1" t="s">
        <v>10194</v>
      </c>
    </row>
    <row r="4436" spans="1:6" x14ac:dyDescent="0.25">
      <c r="A4436" s="1" t="s">
        <v>10195</v>
      </c>
      <c r="B4436" s="1" t="s">
        <v>6135</v>
      </c>
      <c r="C4436" s="1">
        <v>1</v>
      </c>
      <c r="D4436" s="18" t="s">
        <v>207</v>
      </c>
      <c r="E4436" s="18" t="s">
        <v>207</v>
      </c>
      <c r="F4436" s="1" t="s">
        <v>207</v>
      </c>
    </row>
    <row r="4437" spans="1:6" x14ac:dyDescent="0.25">
      <c r="A4437" s="1" t="s">
        <v>758</v>
      </c>
      <c r="B4437" s="1" t="s">
        <v>6212</v>
      </c>
      <c r="C4437" s="1">
        <v>1</v>
      </c>
      <c r="D4437" s="18" t="s">
        <v>759</v>
      </c>
      <c r="E4437" s="18">
        <v>8.6899999999999998E-4</v>
      </c>
      <c r="F4437" s="1" t="s">
        <v>760</v>
      </c>
    </row>
    <row r="4438" spans="1:6" x14ac:dyDescent="0.25">
      <c r="A4438" s="1" t="s">
        <v>10196</v>
      </c>
      <c r="B4438" s="1" t="s">
        <v>6270</v>
      </c>
      <c r="C4438" s="1">
        <v>1</v>
      </c>
      <c r="D4438" s="18" t="s">
        <v>10197</v>
      </c>
      <c r="E4438" s="19">
        <v>6.4300000000000001E-89</v>
      </c>
      <c r="F4438" s="1" t="s">
        <v>10198</v>
      </c>
    </row>
    <row r="4439" spans="1:6" x14ac:dyDescent="0.25">
      <c r="A4439" s="1" t="s">
        <v>10199</v>
      </c>
      <c r="B4439" s="1" t="s">
        <v>6135</v>
      </c>
      <c r="C4439" s="1">
        <v>1</v>
      </c>
      <c r="D4439" s="18" t="s">
        <v>10200</v>
      </c>
      <c r="E4439" s="19">
        <v>1.3600000000000001E-83</v>
      </c>
      <c r="F4439" s="1" t="s">
        <v>10201</v>
      </c>
    </row>
    <row r="4440" spans="1:6" x14ac:dyDescent="0.25">
      <c r="A4440" s="1" t="s">
        <v>10202</v>
      </c>
      <c r="B4440" s="1" t="s">
        <v>6135</v>
      </c>
      <c r="C4440" s="1">
        <v>1</v>
      </c>
      <c r="D4440" s="18" t="s">
        <v>10203</v>
      </c>
      <c r="E4440" s="19">
        <v>1.8099999999999999E-25</v>
      </c>
      <c r="F4440" s="1" t="s">
        <v>10204</v>
      </c>
    </row>
    <row r="4441" spans="1:6" x14ac:dyDescent="0.25">
      <c r="A4441" s="1" t="s">
        <v>2636</v>
      </c>
      <c r="B4441" s="1" t="s">
        <v>6135</v>
      </c>
      <c r="C4441" s="1">
        <v>1</v>
      </c>
      <c r="D4441" s="18" t="s">
        <v>2637</v>
      </c>
      <c r="E4441" s="19">
        <v>2.0400000000000001E-5</v>
      </c>
      <c r="F4441" s="1" t="s">
        <v>2638</v>
      </c>
    </row>
    <row r="4442" spans="1:6" x14ac:dyDescent="0.25">
      <c r="A4442" s="1" t="s">
        <v>10205</v>
      </c>
      <c r="B4442" s="1" t="s">
        <v>6135</v>
      </c>
      <c r="C4442" s="1">
        <v>1</v>
      </c>
      <c r="D4442" s="18" t="s">
        <v>10206</v>
      </c>
      <c r="E4442" s="18">
        <v>0</v>
      </c>
      <c r="F4442" s="1" t="s">
        <v>10207</v>
      </c>
    </row>
    <row r="4443" spans="1:6" x14ac:dyDescent="0.25">
      <c r="A4443" s="1" t="s">
        <v>10208</v>
      </c>
      <c r="B4443" s="1" t="s">
        <v>6135</v>
      </c>
      <c r="C4443" s="1">
        <v>1</v>
      </c>
      <c r="D4443" s="18" t="s">
        <v>207</v>
      </c>
      <c r="E4443" s="18" t="s">
        <v>207</v>
      </c>
      <c r="F4443" s="1" t="s">
        <v>207</v>
      </c>
    </row>
    <row r="4444" spans="1:6" x14ac:dyDescent="0.25">
      <c r="A4444" s="1" t="s">
        <v>10209</v>
      </c>
      <c r="B4444" s="1" t="s">
        <v>6135</v>
      </c>
      <c r="C4444" s="1">
        <v>1</v>
      </c>
      <c r="D4444" s="18" t="s">
        <v>10210</v>
      </c>
      <c r="E4444" s="19">
        <v>1.19E-133</v>
      </c>
      <c r="F4444" s="1" t="s">
        <v>10211</v>
      </c>
    </row>
    <row r="4445" spans="1:6" x14ac:dyDescent="0.25">
      <c r="A4445" s="1" t="s">
        <v>10212</v>
      </c>
      <c r="B4445" s="1" t="s">
        <v>6135</v>
      </c>
      <c r="C4445" s="1">
        <v>1</v>
      </c>
      <c r="D4445" s="18" t="s">
        <v>207</v>
      </c>
      <c r="E4445" s="18" t="s">
        <v>207</v>
      </c>
      <c r="F4445" s="1" t="s">
        <v>207</v>
      </c>
    </row>
    <row r="4446" spans="1:6" x14ac:dyDescent="0.25">
      <c r="A4446" s="1" t="s">
        <v>10213</v>
      </c>
      <c r="B4446" s="1" t="s">
        <v>6780</v>
      </c>
      <c r="C4446" s="1">
        <v>1</v>
      </c>
      <c r="D4446" s="18" t="s">
        <v>10214</v>
      </c>
      <c r="E4446" s="19">
        <v>2.97E-121</v>
      </c>
      <c r="F4446" s="1" t="s">
        <v>10215</v>
      </c>
    </row>
    <row r="4447" spans="1:6" x14ac:dyDescent="0.25">
      <c r="A4447" s="1" t="s">
        <v>10216</v>
      </c>
      <c r="B4447" s="1" t="s">
        <v>6135</v>
      </c>
      <c r="C4447" s="1">
        <v>1</v>
      </c>
      <c r="D4447" s="18" t="s">
        <v>2818</v>
      </c>
      <c r="E4447" s="19">
        <v>3.0500000000000001E-13</v>
      </c>
      <c r="F4447" s="1" t="s">
        <v>2819</v>
      </c>
    </row>
    <row r="4448" spans="1:6" x14ac:dyDescent="0.25">
      <c r="A4448" s="1" t="s">
        <v>10217</v>
      </c>
      <c r="B4448" s="1" t="s">
        <v>6135</v>
      </c>
      <c r="C4448" s="1">
        <v>1</v>
      </c>
      <c r="D4448" s="18" t="s">
        <v>10218</v>
      </c>
      <c r="E4448" s="19">
        <v>5.5999999999999999E-5</v>
      </c>
      <c r="F4448" s="1" t="s">
        <v>10219</v>
      </c>
    </row>
    <row r="4449" spans="1:6" x14ac:dyDescent="0.25">
      <c r="A4449" s="1" t="s">
        <v>10220</v>
      </c>
      <c r="B4449" s="1" t="s">
        <v>6158</v>
      </c>
      <c r="C4449" s="1">
        <v>1</v>
      </c>
      <c r="D4449" s="18" t="s">
        <v>10221</v>
      </c>
      <c r="E4449" s="19">
        <v>1.18E-12</v>
      </c>
      <c r="F4449" s="1" t="s">
        <v>10222</v>
      </c>
    </row>
    <row r="4450" spans="1:6" x14ac:dyDescent="0.25">
      <c r="A4450" s="1" t="s">
        <v>2665</v>
      </c>
      <c r="B4450" s="1" t="s">
        <v>6135</v>
      </c>
      <c r="C4450" s="1">
        <v>1</v>
      </c>
      <c r="D4450" s="18" t="s">
        <v>2666</v>
      </c>
      <c r="E4450" s="19">
        <v>1.8999999999999999E-10</v>
      </c>
      <c r="F4450" s="1" t="s">
        <v>2667</v>
      </c>
    </row>
    <row r="4451" spans="1:6" x14ac:dyDescent="0.25">
      <c r="A4451" s="1" t="s">
        <v>10223</v>
      </c>
      <c r="B4451" s="1" t="s">
        <v>6135</v>
      </c>
      <c r="C4451" s="1">
        <v>1</v>
      </c>
      <c r="D4451" s="18" t="s">
        <v>10224</v>
      </c>
      <c r="E4451" s="18">
        <v>2.6</v>
      </c>
      <c r="F4451" s="1" t="s">
        <v>10225</v>
      </c>
    </row>
    <row r="4452" spans="1:6" x14ac:dyDescent="0.25">
      <c r="A4452" s="1" t="s">
        <v>10226</v>
      </c>
      <c r="B4452" s="1" t="s">
        <v>6135</v>
      </c>
      <c r="C4452" s="1">
        <v>1</v>
      </c>
      <c r="D4452" s="18" t="s">
        <v>10227</v>
      </c>
      <c r="E4452" s="19">
        <v>4.14E-8</v>
      </c>
      <c r="F4452" s="1" t="s">
        <v>10228</v>
      </c>
    </row>
    <row r="4453" spans="1:6" x14ac:dyDescent="0.25">
      <c r="A4453" s="1" t="s">
        <v>10229</v>
      </c>
      <c r="B4453" s="1" t="s">
        <v>6135</v>
      </c>
      <c r="C4453" s="1">
        <v>1</v>
      </c>
      <c r="D4453" s="18" t="s">
        <v>207</v>
      </c>
      <c r="E4453" s="18" t="s">
        <v>207</v>
      </c>
      <c r="F4453" s="1" t="s">
        <v>207</v>
      </c>
    </row>
    <row r="4454" spans="1:6" x14ac:dyDescent="0.25">
      <c r="A4454" s="1" t="s">
        <v>10230</v>
      </c>
      <c r="B4454" s="1" t="s">
        <v>6135</v>
      </c>
      <c r="C4454" s="1">
        <v>1</v>
      </c>
      <c r="D4454" s="18" t="s">
        <v>10231</v>
      </c>
      <c r="E4454" s="19">
        <v>3.6099999999999997E-110</v>
      </c>
      <c r="F4454" s="1" t="s">
        <v>10232</v>
      </c>
    </row>
    <row r="4455" spans="1:6" x14ac:dyDescent="0.25">
      <c r="A4455" s="1" t="s">
        <v>672</v>
      </c>
      <c r="B4455" s="1" t="s">
        <v>6212</v>
      </c>
      <c r="C4455" s="1">
        <v>1</v>
      </c>
      <c r="D4455" s="18" t="s">
        <v>207</v>
      </c>
      <c r="E4455" s="18" t="s">
        <v>207</v>
      </c>
      <c r="F4455" s="1" t="s">
        <v>207</v>
      </c>
    </row>
    <row r="4456" spans="1:6" x14ac:dyDescent="0.25">
      <c r="A4456" s="1" t="s">
        <v>10233</v>
      </c>
      <c r="B4456" s="1" t="s">
        <v>6135</v>
      </c>
      <c r="C4456" s="1">
        <v>1</v>
      </c>
      <c r="D4456" s="18" t="s">
        <v>10234</v>
      </c>
      <c r="E4456" s="19">
        <v>6.4399999999999993E-5</v>
      </c>
      <c r="F4456" s="1" t="s">
        <v>10235</v>
      </c>
    </row>
    <row r="4457" spans="1:6" x14ac:dyDescent="0.25">
      <c r="A4457" s="1" t="s">
        <v>10236</v>
      </c>
      <c r="B4457" s="1" t="s">
        <v>6135</v>
      </c>
      <c r="C4457" s="1">
        <v>1</v>
      </c>
      <c r="D4457" s="18" t="s">
        <v>10237</v>
      </c>
      <c r="E4457" s="19">
        <v>8.1000000000000002E-40</v>
      </c>
      <c r="F4457" s="1" t="s">
        <v>7828</v>
      </c>
    </row>
    <row r="4458" spans="1:6" x14ac:dyDescent="0.25">
      <c r="A4458" s="1" t="s">
        <v>10238</v>
      </c>
      <c r="B4458" s="1" t="s">
        <v>6135</v>
      </c>
      <c r="C4458" s="1">
        <v>1</v>
      </c>
      <c r="D4458" s="18" t="s">
        <v>10239</v>
      </c>
      <c r="E4458" s="18">
        <v>0</v>
      </c>
      <c r="F4458" s="1" t="s">
        <v>10240</v>
      </c>
    </row>
    <row r="4459" spans="1:6" x14ac:dyDescent="0.25">
      <c r="A4459" s="1" t="s">
        <v>10241</v>
      </c>
      <c r="B4459" s="1" t="s">
        <v>6135</v>
      </c>
      <c r="C4459" s="1">
        <v>1</v>
      </c>
      <c r="D4459" s="18" t="s">
        <v>10242</v>
      </c>
      <c r="E4459" s="18">
        <v>0</v>
      </c>
      <c r="F4459" s="1" t="s">
        <v>10243</v>
      </c>
    </row>
    <row r="4460" spans="1:6" x14ac:dyDescent="0.25">
      <c r="A4460" s="1" t="s">
        <v>10244</v>
      </c>
      <c r="B4460" s="1" t="s">
        <v>6135</v>
      </c>
      <c r="C4460" s="1">
        <v>1</v>
      </c>
      <c r="D4460" s="18" t="s">
        <v>10245</v>
      </c>
      <c r="E4460" s="19">
        <v>3.5000000000000002E-16</v>
      </c>
      <c r="F4460" s="1" t="s">
        <v>10246</v>
      </c>
    </row>
    <row r="4461" spans="1:6" x14ac:dyDescent="0.25">
      <c r="A4461" s="1" t="s">
        <v>752</v>
      </c>
      <c r="B4461" s="1" t="s">
        <v>6212</v>
      </c>
      <c r="C4461" s="1">
        <v>1</v>
      </c>
      <c r="D4461" s="18" t="s">
        <v>207</v>
      </c>
      <c r="E4461" s="18" t="s">
        <v>207</v>
      </c>
      <c r="F4461" s="1" t="s">
        <v>207</v>
      </c>
    </row>
    <row r="4462" spans="1:6" x14ac:dyDescent="0.25">
      <c r="A4462" s="1" t="s">
        <v>2279</v>
      </c>
      <c r="B4462" s="1" t="s">
        <v>6135</v>
      </c>
      <c r="C4462" s="1">
        <v>1</v>
      </c>
      <c r="D4462" s="18" t="s">
        <v>2280</v>
      </c>
      <c r="E4462" s="19">
        <v>6.4600000000000001E-96</v>
      </c>
      <c r="F4462" s="1" t="s">
        <v>2281</v>
      </c>
    </row>
    <row r="4463" spans="1:6" x14ac:dyDescent="0.25">
      <c r="A4463" s="1" t="s">
        <v>10247</v>
      </c>
      <c r="B4463" s="1" t="s">
        <v>6265</v>
      </c>
      <c r="C4463" s="1">
        <v>1</v>
      </c>
      <c r="D4463" s="18" t="s">
        <v>8676</v>
      </c>
      <c r="E4463" s="19">
        <v>9.5899999999999993E-12</v>
      </c>
      <c r="F4463" s="1" t="s">
        <v>1440</v>
      </c>
    </row>
    <row r="4464" spans="1:6" x14ac:dyDescent="0.25">
      <c r="A4464" s="1" t="s">
        <v>2031</v>
      </c>
      <c r="B4464" s="1" t="s">
        <v>6135</v>
      </c>
      <c r="C4464" s="1">
        <v>1</v>
      </c>
      <c r="D4464" s="18" t="s">
        <v>207</v>
      </c>
      <c r="E4464" s="18" t="s">
        <v>207</v>
      </c>
      <c r="F4464" s="1" t="s">
        <v>207</v>
      </c>
    </row>
    <row r="4465" spans="1:6" x14ac:dyDescent="0.25">
      <c r="A4465" s="1" t="s">
        <v>10248</v>
      </c>
      <c r="B4465" s="1" t="s">
        <v>6135</v>
      </c>
      <c r="C4465" s="1">
        <v>1</v>
      </c>
      <c r="D4465" s="18" t="s">
        <v>10249</v>
      </c>
      <c r="E4465" s="19">
        <v>7.09E-79</v>
      </c>
      <c r="F4465" s="1" t="s">
        <v>10250</v>
      </c>
    </row>
    <row r="4466" spans="1:6" x14ac:dyDescent="0.25">
      <c r="A4466" s="1" t="s">
        <v>10251</v>
      </c>
      <c r="B4466" s="1" t="s">
        <v>6135</v>
      </c>
      <c r="C4466" s="1">
        <v>1</v>
      </c>
      <c r="D4466" s="18" t="s">
        <v>10252</v>
      </c>
      <c r="E4466" s="18">
        <v>2</v>
      </c>
      <c r="F4466" s="1" t="s">
        <v>10253</v>
      </c>
    </row>
    <row r="4467" spans="1:6" x14ac:dyDescent="0.25">
      <c r="A4467" s="1" t="s">
        <v>10254</v>
      </c>
      <c r="B4467" s="1" t="s">
        <v>6135</v>
      </c>
      <c r="C4467" s="1">
        <v>1</v>
      </c>
      <c r="D4467" s="18" t="s">
        <v>10255</v>
      </c>
      <c r="E4467" s="19">
        <v>1.19E-93</v>
      </c>
      <c r="F4467" s="1" t="s">
        <v>10256</v>
      </c>
    </row>
    <row r="4468" spans="1:6" x14ac:dyDescent="0.25">
      <c r="A4468" s="1" t="s">
        <v>10257</v>
      </c>
      <c r="B4468" s="1" t="s">
        <v>6265</v>
      </c>
      <c r="C4468" s="1">
        <v>1</v>
      </c>
      <c r="D4468" s="18" t="s">
        <v>10258</v>
      </c>
      <c r="E4468" s="19">
        <v>1.9300000000000002E-5</v>
      </c>
      <c r="F4468" s="1" t="s">
        <v>1724</v>
      </c>
    </row>
    <row r="4469" spans="1:6" x14ac:dyDescent="0.25">
      <c r="A4469" s="1" t="s">
        <v>10259</v>
      </c>
      <c r="B4469" s="1" t="s">
        <v>6135</v>
      </c>
      <c r="C4469" s="1">
        <v>1</v>
      </c>
      <c r="D4469" s="18" t="s">
        <v>10260</v>
      </c>
      <c r="E4469" s="19">
        <v>1.3300000000000001E-33</v>
      </c>
      <c r="F4469" s="1" t="s">
        <v>10261</v>
      </c>
    </row>
    <row r="4470" spans="1:6" x14ac:dyDescent="0.25">
      <c r="A4470" s="1" t="s">
        <v>10262</v>
      </c>
      <c r="B4470" s="1" t="s">
        <v>6135</v>
      </c>
      <c r="C4470" s="1">
        <v>1</v>
      </c>
      <c r="D4470" s="18" t="s">
        <v>10263</v>
      </c>
      <c r="E4470" s="19">
        <v>1.1199999999999999E-117</v>
      </c>
      <c r="F4470" s="1" t="s">
        <v>10264</v>
      </c>
    </row>
    <row r="4471" spans="1:6" x14ac:dyDescent="0.25">
      <c r="A4471" s="1" t="s">
        <v>10265</v>
      </c>
      <c r="B4471" s="1" t="s">
        <v>6135</v>
      </c>
      <c r="C4471" s="1">
        <v>1</v>
      </c>
      <c r="D4471" s="18" t="s">
        <v>10266</v>
      </c>
      <c r="E4471" s="19">
        <v>3.1000000000000001E-118</v>
      </c>
      <c r="F4471" s="1" t="s">
        <v>10267</v>
      </c>
    </row>
    <row r="4472" spans="1:6" x14ac:dyDescent="0.25">
      <c r="A4472" s="1" t="s">
        <v>10268</v>
      </c>
      <c r="B4472" s="1" t="s">
        <v>6135</v>
      </c>
      <c r="C4472" s="1">
        <v>1</v>
      </c>
      <c r="D4472" s="18" t="s">
        <v>207</v>
      </c>
      <c r="E4472" s="18" t="s">
        <v>207</v>
      </c>
      <c r="F4472" s="1" t="s">
        <v>207</v>
      </c>
    </row>
    <row r="4473" spans="1:6" x14ac:dyDescent="0.25">
      <c r="A4473" s="1" t="s">
        <v>10269</v>
      </c>
      <c r="B4473" s="1" t="s">
        <v>8700</v>
      </c>
      <c r="C4473" s="1">
        <v>1</v>
      </c>
      <c r="D4473" s="18" t="s">
        <v>10270</v>
      </c>
      <c r="E4473" s="19">
        <v>6.6500000000000002E-82</v>
      </c>
      <c r="F4473" s="1" t="s">
        <v>10271</v>
      </c>
    </row>
    <row r="4474" spans="1:6" x14ac:dyDescent="0.25">
      <c r="A4474" s="1" t="s">
        <v>10272</v>
      </c>
      <c r="B4474" s="1" t="s">
        <v>6135</v>
      </c>
      <c r="C4474" s="1">
        <v>1</v>
      </c>
      <c r="D4474" s="18" t="s">
        <v>10273</v>
      </c>
      <c r="E4474" s="19">
        <v>7.4E-14</v>
      </c>
      <c r="F4474" s="1" t="s">
        <v>10274</v>
      </c>
    </row>
    <row r="4475" spans="1:6" x14ac:dyDescent="0.25">
      <c r="A4475" s="1" t="s">
        <v>10275</v>
      </c>
      <c r="B4475" s="1" t="s">
        <v>6270</v>
      </c>
      <c r="C4475" s="1">
        <v>1</v>
      </c>
      <c r="D4475" s="18" t="s">
        <v>10276</v>
      </c>
      <c r="E4475" s="19">
        <v>1.75E-111</v>
      </c>
      <c r="F4475" s="1" t="s">
        <v>10277</v>
      </c>
    </row>
    <row r="4476" spans="1:6" x14ac:dyDescent="0.25">
      <c r="A4476" s="1" t="s">
        <v>10278</v>
      </c>
      <c r="B4476" s="1" t="s">
        <v>6158</v>
      </c>
      <c r="C4476" s="1">
        <v>1</v>
      </c>
      <c r="D4476" s="18" t="s">
        <v>10279</v>
      </c>
      <c r="E4476" s="19">
        <v>3.5699999999999997E-92</v>
      </c>
      <c r="F4476" s="1" t="s">
        <v>10280</v>
      </c>
    </row>
    <row r="4477" spans="1:6" x14ac:dyDescent="0.25">
      <c r="A4477" s="1" t="s">
        <v>10281</v>
      </c>
      <c r="B4477" s="1" t="s">
        <v>7092</v>
      </c>
      <c r="C4477" s="1">
        <v>1</v>
      </c>
      <c r="D4477" s="18" t="s">
        <v>10282</v>
      </c>
      <c r="E4477" s="19">
        <v>1.05E-135</v>
      </c>
      <c r="F4477" s="1" t="s">
        <v>10283</v>
      </c>
    </row>
    <row r="4478" spans="1:6" x14ac:dyDescent="0.25">
      <c r="A4478" s="1" t="s">
        <v>10284</v>
      </c>
      <c r="B4478" s="1" t="s">
        <v>6135</v>
      </c>
      <c r="C4478" s="1">
        <v>1</v>
      </c>
      <c r="D4478" s="18" t="s">
        <v>10285</v>
      </c>
      <c r="E4478" s="19">
        <v>3.13E-77</v>
      </c>
      <c r="F4478" s="1" t="s">
        <v>10286</v>
      </c>
    </row>
    <row r="4479" spans="1:6" x14ac:dyDescent="0.25">
      <c r="A4479" s="1" t="s">
        <v>10287</v>
      </c>
      <c r="B4479" s="1" t="s">
        <v>6135</v>
      </c>
      <c r="C4479" s="1">
        <v>1</v>
      </c>
      <c r="D4479" s="18" t="s">
        <v>3904</v>
      </c>
      <c r="E4479" s="19">
        <v>6.6599999999999995E-23</v>
      </c>
      <c r="F4479" s="1" t="s">
        <v>3905</v>
      </c>
    </row>
    <row r="4480" spans="1:6" x14ac:dyDescent="0.25">
      <c r="A4480" s="1" t="s">
        <v>514</v>
      </c>
      <c r="B4480" s="1" t="s">
        <v>7092</v>
      </c>
      <c r="C4480" s="1">
        <v>1</v>
      </c>
      <c r="D4480" s="18" t="s">
        <v>207</v>
      </c>
      <c r="E4480" s="18" t="s">
        <v>207</v>
      </c>
      <c r="F4480" s="1" t="s">
        <v>207</v>
      </c>
    </row>
    <row r="4481" spans="1:6" x14ac:dyDescent="0.25">
      <c r="A4481" s="1" t="s">
        <v>10288</v>
      </c>
      <c r="B4481" s="1" t="s">
        <v>6135</v>
      </c>
      <c r="C4481" s="1">
        <v>1</v>
      </c>
      <c r="D4481" s="18" t="s">
        <v>10289</v>
      </c>
      <c r="E4481" s="19">
        <v>3.0200000000000002E-146</v>
      </c>
      <c r="F4481" s="1" t="s">
        <v>10290</v>
      </c>
    </row>
    <row r="4482" spans="1:6" x14ac:dyDescent="0.25">
      <c r="A4482" s="1" t="s">
        <v>10291</v>
      </c>
      <c r="B4482" s="1" t="s">
        <v>6135</v>
      </c>
      <c r="C4482" s="1">
        <v>1</v>
      </c>
      <c r="D4482" s="18" t="s">
        <v>10292</v>
      </c>
      <c r="E4482" s="19">
        <v>5.39E-39</v>
      </c>
      <c r="F4482" s="1" t="s">
        <v>10293</v>
      </c>
    </row>
    <row r="4483" spans="1:6" x14ac:dyDescent="0.25">
      <c r="A4483" s="1" t="s">
        <v>662</v>
      </c>
      <c r="B4483" s="1" t="s">
        <v>6212</v>
      </c>
      <c r="C4483" s="1">
        <v>1</v>
      </c>
      <c r="D4483" s="18" t="s">
        <v>207</v>
      </c>
      <c r="E4483" s="18" t="s">
        <v>207</v>
      </c>
      <c r="F4483" s="1" t="s">
        <v>207</v>
      </c>
    </row>
    <row r="4484" spans="1:6" x14ac:dyDescent="0.25">
      <c r="A4484" s="1" t="s">
        <v>10294</v>
      </c>
      <c r="B4484" s="1" t="s">
        <v>6135</v>
      </c>
      <c r="C4484" s="1">
        <v>1</v>
      </c>
      <c r="D4484" s="18" t="s">
        <v>10295</v>
      </c>
      <c r="E4484" s="19">
        <v>8.8199999999999996E-121</v>
      </c>
      <c r="F4484" s="1" t="s">
        <v>10296</v>
      </c>
    </row>
    <row r="4485" spans="1:6" x14ac:dyDescent="0.25">
      <c r="A4485" s="1" t="s">
        <v>10297</v>
      </c>
      <c r="B4485" s="1" t="s">
        <v>6135</v>
      </c>
      <c r="C4485" s="1">
        <v>1</v>
      </c>
      <c r="D4485" s="18" t="s">
        <v>10298</v>
      </c>
      <c r="E4485" s="18">
        <v>9.7000000000000003E-2</v>
      </c>
      <c r="F4485" s="1" t="s">
        <v>10001</v>
      </c>
    </row>
    <row r="4486" spans="1:6" x14ac:dyDescent="0.25">
      <c r="A4486" s="1" t="s">
        <v>10299</v>
      </c>
      <c r="B4486" s="1" t="s">
        <v>6270</v>
      </c>
      <c r="C4486" s="1">
        <v>1</v>
      </c>
      <c r="D4486" s="18" t="s">
        <v>10300</v>
      </c>
      <c r="E4486" s="19">
        <v>3.11E-52</v>
      </c>
      <c r="F4486" s="1" t="s">
        <v>10301</v>
      </c>
    </row>
    <row r="4487" spans="1:6" x14ac:dyDescent="0.25">
      <c r="A4487" s="1" t="s">
        <v>10302</v>
      </c>
      <c r="B4487" s="1" t="s">
        <v>6135</v>
      </c>
      <c r="C4487" s="1">
        <v>1</v>
      </c>
      <c r="D4487" s="18" t="s">
        <v>10303</v>
      </c>
      <c r="E4487" s="19">
        <v>1.41E-97</v>
      </c>
      <c r="F4487" s="1" t="s">
        <v>6737</v>
      </c>
    </row>
    <row r="4488" spans="1:6" x14ac:dyDescent="0.25">
      <c r="A4488" s="1" t="s">
        <v>1317</v>
      </c>
      <c r="B4488" s="1" t="s">
        <v>6135</v>
      </c>
      <c r="C4488" s="1">
        <v>1</v>
      </c>
      <c r="D4488" s="18" t="s">
        <v>998</v>
      </c>
      <c r="E4488" s="18">
        <v>0</v>
      </c>
      <c r="F4488" s="1" t="s">
        <v>999</v>
      </c>
    </row>
    <row r="4489" spans="1:6" x14ac:dyDescent="0.25">
      <c r="A4489" s="1" t="s">
        <v>10304</v>
      </c>
      <c r="B4489" s="1" t="s">
        <v>6135</v>
      </c>
      <c r="C4489" s="1">
        <v>1</v>
      </c>
      <c r="D4489" s="18" t="s">
        <v>1776</v>
      </c>
      <c r="E4489" s="19">
        <v>9.7800000000000003E-30</v>
      </c>
      <c r="F4489" s="1" t="s">
        <v>1777</v>
      </c>
    </row>
    <row r="4490" spans="1:6" x14ac:dyDescent="0.25">
      <c r="A4490" s="1" t="s">
        <v>10305</v>
      </c>
      <c r="B4490" s="1" t="s">
        <v>6135</v>
      </c>
      <c r="C4490" s="1">
        <v>1</v>
      </c>
      <c r="D4490" s="18" t="s">
        <v>10306</v>
      </c>
      <c r="E4490" s="19">
        <v>2.8700000000000001E-95</v>
      </c>
      <c r="F4490" s="1" t="s">
        <v>10307</v>
      </c>
    </row>
    <row r="4491" spans="1:6" x14ac:dyDescent="0.25">
      <c r="A4491" s="1" t="s">
        <v>10308</v>
      </c>
      <c r="B4491" s="1" t="s">
        <v>6265</v>
      </c>
      <c r="C4491" s="1">
        <v>1</v>
      </c>
      <c r="D4491" s="18" t="s">
        <v>207</v>
      </c>
      <c r="E4491" s="18" t="s">
        <v>207</v>
      </c>
      <c r="F4491" s="1" t="s">
        <v>207</v>
      </c>
    </row>
    <row r="4492" spans="1:6" x14ac:dyDescent="0.25">
      <c r="A4492" s="1" t="s">
        <v>2583</v>
      </c>
      <c r="B4492" s="1" t="s">
        <v>6135</v>
      </c>
      <c r="C4492" s="1">
        <v>1</v>
      </c>
      <c r="D4492" s="18" t="s">
        <v>2584</v>
      </c>
      <c r="E4492" s="19">
        <v>1.6399999999999999E-28</v>
      </c>
      <c r="F4492" s="1" t="s">
        <v>2585</v>
      </c>
    </row>
    <row r="4493" spans="1:6" x14ac:dyDescent="0.25">
      <c r="A4493" s="1" t="s">
        <v>10309</v>
      </c>
      <c r="B4493" s="1" t="s">
        <v>6158</v>
      </c>
      <c r="C4493" s="1">
        <v>1</v>
      </c>
      <c r="D4493" s="18" t="s">
        <v>207</v>
      </c>
      <c r="E4493" s="18" t="s">
        <v>207</v>
      </c>
      <c r="F4493" s="1" t="s">
        <v>207</v>
      </c>
    </row>
    <row r="4494" spans="1:6" x14ac:dyDescent="0.25">
      <c r="A4494" s="1" t="s">
        <v>1878</v>
      </c>
      <c r="B4494" s="1" t="s">
        <v>6135</v>
      </c>
      <c r="C4494" s="1">
        <v>1</v>
      </c>
      <c r="D4494" s="18" t="s">
        <v>1879</v>
      </c>
      <c r="E4494" s="19">
        <v>3.9300000000000002E-34</v>
      </c>
      <c r="F4494" s="1" t="s">
        <v>1157</v>
      </c>
    </row>
    <row r="4495" spans="1:6" x14ac:dyDescent="0.25">
      <c r="A4495" s="1" t="s">
        <v>10310</v>
      </c>
      <c r="B4495" s="1" t="s">
        <v>6135</v>
      </c>
      <c r="C4495" s="1">
        <v>1</v>
      </c>
      <c r="D4495" s="18" t="s">
        <v>10311</v>
      </c>
      <c r="E4495" s="19">
        <v>3.2099999999999999E-36</v>
      </c>
      <c r="F4495" s="1" t="s">
        <v>10312</v>
      </c>
    </row>
    <row r="4496" spans="1:6" x14ac:dyDescent="0.25">
      <c r="A4496" s="1" t="s">
        <v>10313</v>
      </c>
      <c r="B4496" s="1" t="s">
        <v>6135</v>
      </c>
      <c r="C4496" s="1">
        <v>1</v>
      </c>
      <c r="D4496" s="18" t="s">
        <v>10314</v>
      </c>
      <c r="E4496" s="18">
        <v>0</v>
      </c>
      <c r="F4496" s="1" t="s">
        <v>10315</v>
      </c>
    </row>
    <row r="4497" spans="1:6" x14ac:dyDescent="0.25">
      <c r="A4497" s="1" t="s">
        <v>10316</v>
      </c>
      <c r="B4497" s="1" t="s">
        <v>6135</v>
      </c>
      <c r="C4497" s="1">
        <v>1</v>
      </c>
      <c r="D4497" s="18" t="s">
        <v>10317</v>
      </c>
      <c r="E4497" s="19">
        <v>8.8299999999999995E-31</v>
      </c>
      <c r="F4497" s="1" t="s">
        <v>10318</v>
      </c>
    </row>
    <row r="4498" spans="1:6" x14ac:dyDescent="0.25">
      <c r="A4498" s="1" t="s">
        <v>10319</v>
      </c>
      <c r="B4498" s="1" t="s">
        <v>6135</v>
      </c>
      <c r="C4498" s="1">
        <v>1</v>
      </c>
      <c r="D4498" s="18" t="s">
        <v>10320</v>
      </c>
      <c r="E4498" s="18">
        <v>0</v>
      </c>
      <c r="F4498" s="1" t="s">
        <v>10321</v>
      </c>
    </row>
    <row r="4499" spans="1:6" x14ac:dyDescent="0.25">
      <c r="A4499" s="1" t="s">
        <v>10322</v>
      </c>
      <c r="B4499" s="1" t="s">
        <v>6135</v>
      </c>
      <c r="C4499" s="1">
        <v>1</v>
      </c>
      <c r="D4499" s="18" t="s">
        <v>4386</v>
      </c>
      <c r="E4499" s="18">
        <v>0.01</v>
      </c>
      <c r="F4499" s="1" t="s">
        <v>4387</v>
      </c>
    </row>
    <row r="4500" spans="1:6" x14ac:dyDescent="0.25">
      <c r="A4500" s="1" t="s">
        <v>10323</v>
      </c>
      <c r="B4500" s="1" t="s">
        <v>6135</v>
      </c>
      <c r="C4500" s="1">
        <v>1</v>
      </c>
      <c r="D4500" s="18" t="s">
        <v>10324</v>
      </c>
      <c r="E4500" s="18">
        <v>0</v>
      </c>
      <c r="F4500" s="1" t="s">
        <v>10325</v>
      </c>
    </row>
    <row r="4501" spans="1:6" x14ac:dyDescent="0.25">
      <c r="A4501" s="1" t="s">
        <v>1948</v>
      </c>
      <c r="B4501" s="1" t="s">
        <v>6135</v>
      </c>
      <c r="C4501" s="1">
        <v>1</v>
      </c>
      <c r="D4501" s="18" t="s">
        <v>1949</v>
      </c>
      <c r="E4501" s="19">
        <v>8.8499999999999999E-60</v>
      </c>
      <c r="F4501" s="1" t="s">
        <v>1950</v>
      </c>
    </row>
    <row r="4502" spans="1:6" x14ac:dyDescent="0.25">
      <c r="A4502" s="1" t="s">
        <v>10326</v>
      </c>
      <c r="B4502" s="1" t="s">
        <v>6135</v>
      </c>
      <c r="C4502" s="1">
        <v>1</v>
      </c>
      <c r="D4502" s="18" t="s">
        <v>207</v>
      </c>
      <c r="E4502" s="18" t="s">
        <v>207</v>
      </c>
      <c r="F4502" s="1" t="s">
        <v>207</v>
      </c>
    </row>
    <row r="4503" spans="1:6" x14ac:dyDescent="0.25">
      <c r="A4503" s="1" t="s">
        <v>10327</v>
      </c>
      <c r="B4503" s="1" t="s">
        <v>6265</v>
      </c>
      <c r="C4503" s="1">
        <v>1</v>
      </c>
      <c r="D4503" s="18" t="s">
        <v>381</v>
      </c>
      <c r="E4503" s="19">
        <v>1.21E-64</v>
      </c>
      <c r="F4503" s="1" t="s">
        <v>382</v>
      </c>
    </row>
    <row r="4504" spans="1:6" x14ac:dyDescent="0.25">
      <c r="A4504" s="1" t="s">
        <v>10328</v>
      </c>
      <c r="B4504" s="1" t="s">
        <v>6135</v>
      </c>
      <c r="C4504" s="1">
        <v>1</v>
      </c>
      <c r="D4504" s="18" t="s">
        <v>10329</v>
      </c>
      <c r="E4504" s="19">
        <v>1.53E-40</v>
      </c>
      <c r="F4504" s="1" t="s">
        <v>10330</v>
      </c>
    </row>
    <row r="4505" spans="1:6" x14ac:dyDescent="0.25">
      <c r="A4505" s="1" t="s">
        <v>10331</v>
      </c>
      <c r="B4505" s="1" t="s">
        <v>6135</v>
      </c>
      <c r="C4505" s="1">
        <v>1</v>
      </c>
      <c r="D4505" s="18" t="s">
        <v>207</v>
      </c>
      <c r="E4505" s="18" t="s">
        <v>207</v>
      </c>
      <c r="F4505" s="1" t="s">
        <v>207</v>
      </c>
    </row>
    <row r="4506" spans="1:6" x14ac:dyDescent="0.25">
      <c r="A4506" s="1" t="s">
        <v>10332</v>
      </c>
      <c r="B4506" s="1" t="s">
        <v>6135</v>
      </c>
      <c r="C4506" s="1">
        <v>1</v>
      </c>
      <c r="D4506" s="18" t="s">
        <v>10333</v>
      </c>
      <c r="E4506" s="18">
        <v>2.4E-2</v>
      </c>
      <c r="F4506" s="1" t="s">
        <v>9427</v>
      </c>
    </row>
    <row r="4507" spans="1:6" x14ac:dyDescent="0.25">
      <c r="A4507" s="1" t="s">
        <v>10334</v>
      </c>
      <c r="B4507" s="1" t="s">
        <v>6135</v>
      </c>
      <c r="C4507" s="1">
        <v>1</v>
      </c>
      <c r="D4507" s="18" t="s">
        <v>10335</v>
      </c>
      <c r="E4507" s="19">
        <v>1.66E-18</v>
      </c>
      <c r="F4507" s="1" t="s">
        <v>6423</v>
      </c>
    </row>
    <row r="4508" spans="1:6" x14ac:dyDescent="0.25">
      <c r="A4508" s="1" t="s">
        <v>10336</v>
      </c>
      <c r="B4508" s="1" t="s">
        <v>6135</v>
      </c>
      <c r="C4508" s="1">
        <v>1</v>
      </c>
      <c r="D4508" s="18" t="s">
        <v>10337</v>
      </c>
      <c r="E4508" s="18">
        <v>0</v>
      </c>
      <c r="F4508" s="1" t="s">
        <v>10338</v>
      </c>
    </row>
    <row r="4509" spans="1:6" x14ac:dyDescent="0.25">
      <c r="A4509" s="1" t="s">
        <v>10339</v>
      </c>
      <c r="B4509" s="1" t="s">
        <v>6135</v>
      </c>
      <c r="C4509" s="1">
        <v>1</v>
      </c>
      <c r="D4509" s="18" t="s">
        <v>10340</v>
      </c>
      <c r="E4509" s="19">
        <v>1.97E-51</v>
      </c>
      <c r="F4509" s="1" t="s">
        <v>10341</v>
      </c>
    </row>
    <row r="4510" spans="1:6" x14ac:dyDescent="0.25">
      <c r="A4510" s="1" t="s">
        <v>10342</v>
      </c>
      <c r="B4510" s="1" t="s">
        <v>6135</v>
      </c>
      <c r="C4510" s="1">
        <v>1</v>
      </c>
      <c r="D4510" s="18" t="s">
        <v>5382</v>
      </c>
      <c r="E4510" s="19">
        <v>3.8899999999999998E-78</v>
      </c>
      <c r="F4510" s="1" t="s">
        <v>5383</v>
      </c>
    </row>
    <row r="4511" spans="1:6" x14ac:dyDescent="0.25">
      <c r="A4511" s="1" t="s">
        <v>10343</v>
      </c>
      <c r="B4511" s="1" t="s">
        <v>6135</v>
      </c>
      <c r="C4511" s="1">
        <v>1</v>
      </c>
      <c r="D4511" s="18" t="s">
        <v>10344</v>
      </c>
      <c r="E4511" s="19">
        <v>1.4700000000000001E-178</v>
      </c>
      <c r="F4511" s="1" t="s">
        <v>10345</v>
      </c>
    </row>
    <row r="4512" spans="1:6" x14ac:dyDescent="0.25">
      <c r="A4512" s="1" t="s">
        <v>10346</v>
      </c>
      <c r="B4512" s="1" t="s">
        <v>6158</v>
      </c>
      <c r="C4512" s="1">
        <v>1</v>
      </c>
      <c r="D4512" s="18" t="s">
        <v>10347</v>
      </c>
      <c r="E4512" s="19">
        <v>5.8500000000000005E-10</v>
      </c>
      <c r="F4512" s="1" t="s">
        <v>10348</v>
      </c>
    </row>
    <row r="4513" spans="1:6" x14ac:dyDescent="0.25">
      <c r="A4513" s="1" t="s">
        <v>10349</v>
      </c>
      <c r="B4513" s="1" t="s">
        <v>6135</v>
      </c>
      <c r="C4513" s="1">
        <v>1</v>
      </c>
      <c r="D4513" s="18" t="s">
        <v>10350</v>
      </c>
      <c r="E4513" s="18">
        <v>0</v>
      </c>
      <c r="F4513" s="1" t="s">
        <v>10351</v>
      </c>
    </row>
    <row r="4514" spans="1:6" x14ac:dyDescent="0.25">
      <c r="A4514" s="1" t="s">
        <v>10352</v>
      </c>
      <c r="B4514" s="1" t="s">
        <v>6135</v>
      </c>
      <c r="C4514" s="1">
        <v>1</v>
      </c>
      <c r="D4514" s="18" t="s">
        <v>10353</v>
      </c>
      <c r="E4514" s="19">
        <v>4.8700000000000001E-144</v>
      </c>
      <c r="F4514" s="1" t="s">
        <v>10354</v>
      </c>
    </row>
    <row r="4515" spans="1:6" x14ac:dyDescent="0.25">
      <c r="A4515" s="1" t="s">
        <v>10355</v>
      </c>
      <c r="B4515" s="1" t="s">
        <v>6135</v>
      </c>
      <c r="C4515" s="1">
        <v>1</v>
      </c>
      <c r="D4515" s="18" t="s">
        <v>207</v>
      </c>
      <c r="E4515" s="18" t="s">
        <v>207</v>
      </c>
      <c r="F4515" s="1" t="s">
        <v>207</v>
      </c>
    </row>
    <row r="4516" spans="1:6" x14ac:dyDescent="0.25">
      <c r="A4516" s="1" t="s">
        <v>10356</v>
      </c>
      <c r="B4516" s="1" t="s">
        <v>6265</v>
      </c>
      <c r="C4516" s="1">
        <v>1</v>
      </c>
      <c r="D4516" s="18" t="s">
        <v>10357</v>
      </c>
      <c r="E4516" s="19">
        <v>1.53E-22</v>
      </c>
      <c r="F4516" s="1" t="s">
        <v>10358</v>
      </c>
    </row>
    <row r="4517" spans="1:6" x14ac:dyDescent="0.25">
      <c r="A4517" s="1" t="s">
        <v>10359</v>
      </c>
      <c r="B4517" s="1" t="s">
        <v>6270</v>
      </c>
      <c r="C4517" s="1">
        <v>1</v>
      </c>
      <c r="D4517" s="18" t="s">
        <v>207</v>
      </c>
      <c r="E4517" s="18" t="s">
        <v>207</v>
      </c>
      <c r="F4517" s="1" t="s">
        <v>207</v>
      </c>
    </row>
    <row r="4518" spans="1:6" x14ac:dyDescent="0.25">
      <c r="A4518" s="1" t="s">
        <v>10360</v>
      </c>
      <c r="B4518" s="1" t="s">
        <v>6135</v>
      </c>
      <c r="C4518" s="1">
        <v>1</v>
      </c>
      <c r="D4518" s="18" t="s">
        <v>10361</v>
      </c>
      <c r="E4518" s="18">
        <v>0</v>
      </c>
      <c r="F4518" s="1" t="s">
        <v>10362</v>
      </c>
    </row>
    <row r="4519" spans="1:6" x14ac:dyDescent="0.25">
      <c r="A4519" s="1" t="s">
        <v>10363</v>
      </c>
      <c r="B4519" s="1" t="s">
        <v>6135</v>
      </c>
      <c r="C4519" s="1">
        <v>1</v>
      </c>
      <c r="D4519" s="18" t="s">
        <v>10364</v>
      </c>
      <c r="E4519" s="19">
        <v>2.4799999999999998E-33</v>
      </c>
      <c r="F4519" s="1" t="s">
        <v>10365</v>
      </c>
    </row>
    <row r="4520" spans="1:6" x14ac:dyDescent="0.25">
      <c r="A4520" s="1" t="s">
        <v>10366</v>
      </c>
      <c r="B4520" s="1" t="s">
        <v>6135</v>
      </c>
      <c r="C4520" s="1">
        <v>1</v>
      </c>
      <c r="D4520" s="18" t="s">
        <v>207</v>
      </c>
      <c r="E4520" s="18" t="s">
        <v>207</v>
      </c>
      <c r="F4520" s="1" t="s">
        <v>207</v>
      </c>
    </row>
    <row r="4521" spans="1:6" x14ac:dyDescent="0.25">
      <c r="A4521" s="1" t="s">
        <v>10367</v>
      </c>
      <c r="B4521" s="1" t="s">
        <v>6270</v>
      </c>
      <c r="C4521" s="1">
        <v>1</v>
      </c>
      <c r="D4521" s="18" t="s">
        <v>10368</v>
      </c>
      <c r="E4521" s="18">
        <v>4.4000000000000004</v>
      </c>
      <c r="F4521" s="1" t="s">
        <v>10369</v>
      </c>
    </row>
    <row r="4522" spans="1:6" x14ac:dyDescent="0.25">
      <c r="A4522" s="1" t="s">
        <v>10370</v>
      </c>
      <c r="B4522" s="1" t="s">
        <v>6135</v>
      </c>
      <c r="C4522" s="1">
        <v>1</v>
      </c>
      <c r="D4522" s="18" t="s">
        <v>10371</v>
      </c>
      <c r="E4522" s="19">
        <v>3.33E-17</v>
      </c>
      <c r="F4522" s="1" t="s">
        <v>10372</v>
      </c>
    </row>
    <row r="4523" spans="1:6" x14ac:dyDescent="0.25">
      <c r="A4523" s="1" t="s">
        <v>10373</v>
      </c>
      <c r="B4523" s="1" t="s">
        <v>8542</v>
      </c>
      <c r="C4523" s="1">
        <v>1</v>
      </c>
      <c r="D4523" s="18" t="s">
        <v>10374</v>
      </c>
      <c r="E4523" s="19">
        <v>1.6800000000000001E-99</v>
      </c>
      <c r="F4523" s="1" t="s">
        <v>10375</v>
      </c>
    </row>
    <row r="4524" spans="1:6" x14ac:dyDescent="0.25">
      <c r="A4524" s="1" t="s">
        <v>10376</v>
      </c>
      <c r="B4524" s="1" t="s">
        <v>6135</v>
      </c>
      <c r="C4524" s="1">
        <v>1</v>
      </c>
      <c r="D4524" s="18" t="s">
        <v>10377</v>
      </c>
      <c r="E4524" s="19">
        <v>5.3900000000000002E-27</v>
      </c>
      <c r="F4524" s="1" t="s">
        <v>10378</v>
      </c>
    </row>
    <row r="4525" spans="1:6" x14ac:dyDescent="0.25">
      <c r="A4525" s="1" t="s">
        <v>2265</v>
      </c>
      <c r="B4525" s="1" t="s">
        <v>6135</v>
      </c>
      <c r="C4525" s="1">
        <v>1</v>
      </c>
      <c r="D4525" s="18" t="s">
        <v>2266</v>
      </c>
      <c r="E4525" s="19">
        <v>4.5800000000000003E-92</v>
      </c>
      <c r="F4525" s="1" t="s">
        <v>2267</v>
      </c>
    </row>
    <row r="4526" spans="1:6" x14ac:dyDescent="0.25">
      <c r="A4526" s="1" t="s">
        <v>10379</v>
      </c>
      <c r="B4526" s="1" t="s">
        <v>6135</v>
      </c>
      <c r="C4526" s="1">
        <v>1</v>
      </c>
      <c r="D4526" s="18" t="s">
        <v>10380</v>
      </c>
      <c r="E4526" s="19">
        <v>6.5799999999999997E-136</v>
      </c>
      <c r="F4526" s="1" t="s">
        <v>10381</v>
      </c>
    </row>
    <row r="4527" spans="1:6" x14ac:dyDescent="0.25">
      <c r="A4527" s="1" t="s">
        <v>10382</v>
      </c>
      <c r="B4527" s="1" t="s">
        <v>6135</v>
      </c>
      <c r="C4527" s="1">
        <v>1</v>
      </c>
      <c r="D4527" s="18" t="s">
        <v>10383</v>
      </c>
      <c r="E4527" s="19">
        <v>6.7E-82</v>
      </c>
      <c r="F4527" s="1" t="s">
        <v>10384</v>
      </c>
    </row>
    <row r="4528" spans="1:6" x14ac:dyDescent="0.25">
      <c r="A4528" s="1" t="s">
        <v>10385</v>
      </c>
      <c r="B4528" s="1" t="s">
        <v>6135</v>
      </c>
      <c r="C4528" s="1">
        <v>1</v>
      </c>
      <c r="D4528" s="18" t="s">
        <v>10386</v>
      </c>
      <c r="E4528" s="19">
        <v>2.7800000000000001E-173</v>
      </c>
      <c r="F4528" s="1" t="s">
        <v>10387</v>
      </c>
    </row>
    <row r="4529" spans="1:6" x14ac:dyDescent="0.25">
      <c r="A4529" s="1" t="s">
        <v>10388</v>
      </c>
      <c r="B4529" s="1" t="s">
        <v>6142</v>
      </c>
      <c r="C4529" s="1">
        <v>1</v>
      </c>
      <c r="D4529" s="18" t="s">
        <v>10389</v>
      </c>
      <c r="E4529" s="18">
        <v>0</v>
      </c>
      <c r="F4529" s="1" t="s">
        <v>10390</v>
      </c>
    </row>
    <row r="4530" spans="1:6" x14ac:dyDescent="0.25">
      <c r="A4530" s="1" t="s">
        <v>10391</v>
      </c>
      <c r="B4530" s="1" t="s">
        <v>6135</v>
      </c>
      <c r="C4530" s="1">
        <v>1</v>
      </c>
      <c r="D4530" s="18" t="s">
        <v>207</v>
      </c>
      <c r="E4530" s="18" t="s">
        <v>207</v>
      </c>
      <c r="F4530" s="1" t="s">
        <v>207</v>
      </c>
    </row>
    <row r="4531" spans="1:6" x14ac:dyDescent="0.25">
      <c r="A4531" s="1" t="s">
        <v>1069</v>
      </c>
      <c r="B4531" s="1" t="s">
        <v>6135</v>
      </c>
      <c r="C4531" s="1">
        <v>1</v>
      </c>
      <c r="D4531" s="18" t="s">
        <v>1071</v>
      </c>
      <c r="E4531" s="19">
        <v>1.21E-10</v>
      </c>
      <c r="F4531" s="1" t="s">
        <v>1072</v>
      </c>
    </row>
    <row r="4532" spans="1:6" x14ac:dyDescent="0.25">
      <c r="A4532" s="1" t="s">
        <v>10392</v>
      </c>
      <c r="B4532" s="1" t="s">
        <v>6135</v>
      </c>
      <c r="C4532" s="1">
        <v>1</v>
      </c>
      <c r="D4532" s="18" t="s">
        <v>10393</v>
      </c>
      <c r="E4532" s="18">
        <v>0</v>
      </c>
      <c r="F4532" s="1" t="s">
        <v>10394</v>
      </c>
    </row>
    <row r="4533" spans="1:6" x14ac:dyDescent="0.25">
      <c r="A4533" s="1" t="s">
        <v>10395</v>
      </c>
      <c r="B4533" s="1" t="s">
        <v>6142</v>
      </c>
      <c r="C4533" s="1">
        <v>1</v>
      </c>
      <c r="D4533" s="18" t="s">
        <v>10396</v>
      </c>
      <c r="E4533" s="18">
        <v>0.82</v>
      </c>
      <c r="F4533" s="1" t="s">
        <v>10397</v>
      </c>
    </row>
    <row r="4534" spans="1:6" x14ac:dyDescent="0.25">
      <c r="A4534" s="1" t="s">
        <v>10398</v>
      </c>
      <c r="B4534" s="1" t="s">
        <v>6135</v>
      </c>
      <c r="C4534" s="1">
        <v>1</v>
      </c>
      <c r="D4534" s="18" t="s">
        <v>10399</v>
      </c>
      <c r="E4534" s="19">
        <v>5.0100000000000001E-49</v>
      </c>
      <c r="F4534" s="1" t="s">
        <v>7108</v>
      </c>
    </row>
    <row r="4535" spans="1:6" x14ac:dyDescent="0.25">
      <c r="A4535" s="1" t="s">
        <v>10400</v>
      </c>
      <c r="B4535" s="1" t="s">
        <v>6135</v>
      </c>
      <c r="C4535" s="1">
        <v>1</v>
      </c>
      <c r="D4535" s="18" t="s">
        <v>10401</v>
      </c>
      <c r="E4535" s="18">
        <v>1.2E-2</v>
      </c>
      <c r="F4535" s="1" t="s">
        <v>10402</v>
      </c>
    </row>
    <row r="4536" spans="1:6" x14ac:dyDescent="0.25">
      <c r="A4536" s="1" t="s">
        <v>10403</v>
      </c>
      <c r="B4536" s="1" t="s">
        <v>6135</v>
      </c>
      <c r="C4536" s="1">
        <v>1</v>
      </c>
      <c r="D4536" s="18" t="s">
        <v>10404</v>
      </c>
      <c r="E4536" s="19">
        <v>1.83E-75</v>
      </c>
      <c r="F4536" s="1" t="s">
        <v>10405</v>
      </c>
    </row>
    <row r="4537" spans="1:6" x14ac:dyDescent="0.25">
      <c r="A4537" s="1" t="s">
        <v>10406</v>
      </c>
      <c r="B4537" s="1" t="s">
        <v>6135</v>
      </c>
      <c r="C4537" s="1">
        <v>1</v>
      </c>
      <c r="D4537" s="18" t="s">
        <v>10407</v>
      </c>
      <c r="E4537" s="18">
        <v>0</v>
      </c>
      <c r="F4537" s="1" t="s">
        <v>10408</v>
      </c>
    </row>
    <row r="4538" spans="1:6" x14ac:dyDescent="0.25">
      <c r="A4538" s="1" t="s">
        <v>10409</v>
      </c>
      <c r="B4538" s="1" t="s">
        <v>6270</v>
      </c>
      <c r="C4538" s="1">
        <v>1</v>
      </c>
      <c r="D4538" s="18" t="s">
        <v>10410</v>
      </c>
      <c r="E4538" s="19">
        <v>1.45E-86</v>
      </c>
      <c r="F4538" s="1" t="s">
        <v>10411</v>
      </c>
    </row>
    <row r="4539" spans="1:6" x14ac:dyDescent="0.25">
      <c r="A4539" s="1" t="s">
        <v>2022</v>
      </c>
      <c r="B4539" s="1" t="s">
        <v>6135</v>
      </c>
      <c r="C4539" s="1">
        <v>1</v>
      </c>
      <c r="D4539" s="18" t="s">
        <v>2023</v>
      </c>
      <c r="E4539" s="18">
        <v>0.34</v>
      </c>
      <c r="F4539" s="1" t="s">
        <v>2024</v>
      </c>
    </row>
    <row r="4540" spans="1:6" x14ac:dyDescent="0.25">
      <c r="A4540" s="1" t="s">
        <v>10412</v>
      </c>
      <c r="B4540" s="1" t="s">
        <v>6265</v>
      </c>
      <c r="C4540" s="1">
        <v>1</v>
      </c>
      <c r="D4540" s="18" t="s">
        <v>207</v>
      </c>
      <c r="E4540" s="18" t="s">
        <v>207</v>
      </c>
      <c r="F4540" s="1" t="s">
        <v>207</v>
      </c>
    </row>
    <row r="4541" spans="1:6" x14ac:dyDescent="0.25">
      <c r="A4541" s="1" t="s">
        <v>10413</v>
      </c>
      <c r="B4541" s="1" t="s">
        <v>6135</v>
      </c>
      <c r="C4541" s="1">
        <v>1</v>
      </c>
      <c r="D4541" s="18" t="s">
        <v>10414</v>
      </c>
      <c r="E4541" s="19">
        <v>1.9599999999999999E-122</v>
      </c>
      <c r="F4541" s="1" t="s">
        <v>10415</v>
      </c>
    </row>
    <row r="4542" spans="1:6" x14ac:dyDescent="0.25">
      <c r="A4542" s="1" t="s">
        <v>2288</v>
      </c>
      <c r="B4542" s="1" t="s">
        <v>6135</v>
      </c>
      <c r="C4542" s="1">
        <v>1</v>
      </c>
      <c r="D4542" s="18" t="s">
        <v>2289</v>
      </c>
      <c r="E4542" s="19">
        <v>3.4499999999999999E-137</v>
      </c>
      <c r="F4542" s="1" t="s">
        <v>2290</v>
      </c>
    </row>
    <row r="4543" spans="1:6" x14ac:dyDescent="0.25">
      <c r="A4543" s="1" t="s">
        <v>10416</v>
      </c>
      <c r="B4543" s="1" t="s">
        <v>6135</v>
      </c>
      <c r="C4543" s="1">
        <v>1</v>
      </c>
      <c r="D4543" s="18" t="s">
        <v>10417</v>
      </c>
      <c r="E4543" s="18">
        <v>0</v>
      </c>
      <c r="F4543" s="1" t="s">
        <v>10418</v>
      </c>
    </row>
    <row r="4544" spans="1:6" x14ac:dyDescent="0.25">
      <c r="A4544" s="1" t="s">
        <v>1778</v>
      </c>
      <c r="B4544" s="1" t="s">
        <v>6135</v>
      </c>
      <c r="C4544" s="1">
        <v>1</v>
      </c>
      <c r="D4544" s="18" t="s">
        <v>1779</v>
      </c>
      <c r="E4544" s="19">
        <v>4.8899999999999997E-28</v>
      </c>
      <c r="F4544" s="1" t="s">
        <v>1780</v>
      </c>
    </row>
    <row r="4545" spans="1:6" x14ac:dyDescent="0.25">
      <c r="A4545" s="1" t="s">
        <v>10419</v>
      </c>
      <c r="B4545" s="1" t="s">
        <v>6135</v>
      </c>
      <c r="C4545" s="1">
        <v>1</v>
      </c>
      <c r="D4545" s="18" t="s">
        <v>10420</v>
      </c>
      <c r="E4545" s="19">
        <v>1.8299999999999999E-68</v>
      </c>
      <c r="F4545" s="1" t="s">
        <v>10421</v>
      </c>
    </row>
    <row r="4546" spans="1:6" x14ac:dyDescent="0.25">
      <c r="A4546" s="1" t="s">
        <v>2231</v>
      </c>
      <c r="B4546" s="1" t="s">
        <v>6135</v>
      </c>
      <c r="C4546" s="1">
        <v>1</v>
      </c>
      <c r="D4546" s="18" t="s">
        <v>2232</v>
      </c>
      <c r="E4546" s="18">
        <v>0</v>
      </c>
      <c r="F4546" s="1" t="s">
        <v>2233</v>
      </c>
    </row>
    <row r="4547" spans="1:6" x14ac:dyDescent="0.25">
      <c r="A4547" s="1" t="s">
        <v>10422</v>
      </c>
      <c r="B4547" s="1" t="s">
        <v>6135</v>
      </c>
      <c r="C4547" s="1">
        <v>1</v>
      </c>
      <c r="D4547" s="18" t="s">
        <v>10423</v>
      </c>
      <c r="E4547" s="18">
        <v>8.6</v>
      </c>
      <c r="F4547" s="1" t="s">
        <v>10424</v>
      </c>
    </row>
    <row r="4548" spans="1:6" x14ac:dyDescent="0.25">
      <c r="A4548" s="1" t="s">
        <v>10425</v>
      </c>
      <c r="B4548" s="1" t="s">
        <v>6135</v>
      </c>
      <c r="C4548" s="1">
        <v>1</v>
      </c>
      <c r="D4548" s="18" t="s">
        <v>207</v>
      </c>
      <c r="E4548" s="18" t="s">
        <v>207</v>
      </c>
      <c r="F4548" s="1" t="s">
        <v>207</v>
      </c>
    </row>
    <row r="4549" spans="1:6" x14ac:dyDescent="0.25">
      <c r="A4549" s="1" t="s">
        <v>10426</v>
      </c>
      <c r="B4549" s="1" t="s">
        <v>6135</v>
      </c>
      <c r="C4549" s="1">
        <v>1</v>
      </c>
      <c r="D4549" s="18" t="s">
        <v>10427</v>
      </c>
      <c r="E4549" s="18">
        <v>0</v>
      </c>
      <c r="F4549" s="1" t="s">
        <v>10428</v>
      </c>
    </row>
    <row r="4550" spans="1:6" x14ac:dyDescent="0.25">
      <c r="A4550" s="1" t="s">
        <v>2095</v>
      </c>
      <c r="B4550" s="1" t="s">
        <v>6135</v>
      </c>
      <c r="C4550" s="1">
        <v>1</v>
      </c>
      <c r="D4550" s="18" t="s">
        <v>2096</v>
      </c>
      <c r="E4550" s="19">
        <v>5.7699999999999998E-95</v>
      </c>
      <c r="F4550" s="1" t="s">
        <v>2097</v>
      </c>
    </row>
    <row r="4551" spans="1:6" x14ac:dyDescent="0.25">
      <c r="A4551" s="1" t="s">
        <v>10429</v>
      </c>
      <c r="B4551" s="1" t="s">
        <v>6187</v>
      </c>
      <c r="C4551" s="1">
        <v>1</v>
      </c>
      <c r="D4551" s="18" t="s">
        <v>207</v>
      </c>
      <c r="E4551" s="18" t="s">
        <v>207</v>
      </c>
      <c r="F4551" s="1" t="s">
        <v>207</v>
      </c>
    </row>
    <row r="4552" spans="1:6" x14ac:dyDescent="0.25">
      <c r="A4552" s="1" t="s">
        <v>10430</v>
      </c>
      <c r="B4552" s="1" t="s">
        <v>6135</v>
      </c>
      <c r="C4552" s="1">
        <v>1</v>
      </c>
      <c r="D4552" s="18" t="s">
        <v>10431</v>
      </c>
      <c r="E4552" s="18">
        <v>0.19</v>
      </c>
      <c r="F4552" s="1" t="s">
        <v>10432</v>
      </c>
    </row>
    <row r="4553" spans="1:6" x14ac:dyDescent="0.25">
      <c r="A4553" s="1" t="s">
        <v>272</v>
      </c>
      <c r="B4553" s="1" t="s">
        <v>7092</v>
      </c>
      <c r="C4553" s="1">
        <v>1</v>
      </c>
      <c r="D4553" s="18" t="s">
        <v>274</v>
      </c>
      <c r="E4553" s="19">
        <v>3.1900000000000001E-69</v>
      </c>
      <c r="F4553" s="1" t="s">
        <v>275</v>
      </c>
    </row>
    <row r="4554" spans="1:6" x14ac:dyDescent="0.25">
      <c r="A4554" s="1" t="s">
        <v>944</v>
      </c>
      <c r="B4554" s="1" t="s">
        <v>6135</v>
      </c>
      <c r="C4554" s="1">
        <v>1</v>
      </c>
      <c r="D4554" s="18" t="s">
        <v>945</v>
      </c>
      <c r="E4554" s="19">
        <v>2.3099999999999999E-61</v>
      </c>
      <c r="F4554" s="1" t="s">
        <v>946</v>
      </c>
    </row>
    <row r="4555" spans="1:6" x14ac:dyDescent="0.25">
      <c r="A4555" s="1" t="s">
        <v>10433</v>
      </c>
      <c r="B4555" s="1" t="s">
        <v>6270</v>
      </c>
      <c r="C4555" s="1">
        <v>1</v>
      </c>
      <c r="D4555" s="18" t="s">
        <v>10434</v>
      </c>
      <c r="E4555" s="18">
        <v>2.7E-2</v>
      </c>
      <c r="F4555" s="1" t="s">
        <v>10435</v>
      </c>
    </row>
    <row r="4556" spans="1:6" x14ac:dyDescent="0.25">
      <c r="A4556" s="1" t="s">
        <v>10436</v>
      </c>
      <c r="B4556" s="1" t="s">
        <v>6135</v>
      </c>
      <c r="C4556" s="1">
        <v>1</v>
      </c>
      <c r="D4556" s="18" t="s">
        <v>6610</v>
      </c>
      <c r="E4556" s="19">
        <v>5.68E-10</v>
      </c>
      <c r="F4556" s="1" t="s">
        <v>6611</v>
      </c>
    </row>
    <row r="4557" spans="1:6" x14ac:dyDescent="0.25">
      <c r="A4557" s="1" t="s">
        <v>10437</v>
      </c>
      <c r="B4557" s="1" t="s">
        <v>6135</v>
      </c>
      <c r="C4557" s="1">
        <v>1</v>
      </c>
      <c r="D4557" s="18" t="s">
        <v>10438</v>
      </c>
      <c r="E4557" s="19">
        <v>9.3900000000000005E-154</v>
      </c>
      <c r="F4557" s="1" t="s">
        <v>10439</v>
      </c>
    </row>
    <row r="4558" spans="1:6" x14ac:dyDescent="0.25">
      <c r="A4558" s="1" t="s">
        <v>10440</v>
      </c>
      <c r="B4558" s="1" t="s">
        <v>6158</v>
      </c>
      <c r="C4558" s="1">
        <v>1</v>
      </c>
      <c r="D4558" s="18" t="s">
        <v>10441</v>
      </c>
      <c r="E4558" s="19">
        <v>1.03E-139</v>
      </c>
      <c r="F4558" s="1" t="s">
        <v>10442</v>
      </c>
    </row>
    <row r="4559" spans="1:6" x14ac:dyDescent="0.25">
      <c r="A4559" s="1" t="s">
        <v>10443</v>
      </c>
      <c r="B4559" s="1" t="s">
        <v>6135</v>
      </c>
      <c r="C4559" s="1">
        <v>1</v>
      </c>
      <c r="D4559" s="18" t="s">
        <v>10444</v>
      </c>
      <c r="E4559" s="18">
        <v>0</v>
      </c>
      <c r="F4559" s="1" t="s">
        <v>10445</v>
      </c>
    </row>
    <row r="4560" spans="1:6" x14ac:dyDescent="0.25">
      <c r="A4560" s="1" t="s">
        <v>215</v>
      </c>
      <c r="B4560" s="1" t="s">
        <v>6291</v>
      </c>
      <c r="C4560" s="1">
        <v>1</v>
      </c>
      <c r="D4560" s="18" t="s">
        <v>207</v>
      </c>
      <c r="E4560" s="18" t="s">
        <v>207</v>
      </c>
      <c r="F4560" s="1" t="s">
        <v>207</v>
      </c>
    </row>
    <row r="4561" spans="1:6" x14ac:dyDescent="0.25">
      <c r="A4561" s="1" t="s">
        <v>10446</v>
      </c>
      <c r="B4561" s="1" t="s">
        <v>6135</v>
      </c>
      <c r="C4561" s="1">
        <v>1</v>
      </c>
      <c r="D4561" s="18" t="s">
        <v>10447</v>
      </c>
      <c r="E4561" s="19">
        <v>2.3400000000000001E-63</v>
      </c>
      <c r="F4561" s="1" t="s">
        <v>10448</v>
      </c>
    </row>
    <row r="4562" spans="1:6" x14ac:dyDescent="0.25">
      <c r="A4562" s="1" t="s">
        <v>10449</v>
      </c>
      <c r="B4562" s="1" t="s">
        <v>6135</v>
      </c>
      <c r="C4562" s="1">
        <v>1</v>
      </c>
      <c r="D4562" s="18" t="s">
        <v>10450</v>
      </c>
      <c r="E4562" s="19">
        <v>3.2800000000000001E-52</v>
      </c>
      <c r="F4562" s="1" t="s">
        <v>10451</v>
      </c>
    </row>
    <row r="4563" spans="1:6" x14ac:dyDescent="0.25">
      <c r="A4563" s="1" t="s">
        <v>10452</v>
      </c>
      <c r="B4563" s="1" t="s">
        <v>6670</v>
      </c>
      <c r="C4563" s="1">
        <v>1</v>
      </c>
      <c r="D4563" s="18" t="s">
        <v>10453</v>
      </c>
      <c r="E4563" s="19">
        <v>2.9499999999999998E-20</v>
      </c>
      <c r="F4563" s="1" t="s">
        <v>10454</v>
      </c>
    </row>
    <row r="4564" spans="1:6" x14ac:dyDescent="0.25">
      <c r="A4564" s="1" t="s">
        <v>10455</v>
      </c>
      <c r="B4564" s="1" t="s">
        <v>6135</v>
      </c>
      <c r="C4564" s="1">
        <v>1</v>
      </c>
      <c r="D4564" s="18" t="s">
        <v>10456</v>
      </c>
      <c r="E4564" s="19">
        <v>3.3899999999999998E-124</v>
      </c>
      <c r="F4564" s="1" t="s">
        <v>2261</v>
      </c>
    </row>
    <row r="4565" spans="1:6" x14ac:dyDescent="0.25">
      <c r="A4565" s="1" t="s">
        <v>1126</v>
      </c>
      <c r="B4565" s="1" t="s">
        <v>6135</v>
      </c>
      <c r="C4565" s="1">
        <v>1</v>
      </c>
      <c r="D4565" s="18" t="s">
        <v>629</v>
      </c>
      <c r="E4565" s="18">
        <v>0</v>
      </c>
      <c r="F4565" s="1" t="s">
        <v>630</v>
      </c>
    </row>
    <row r="4566" spans="1:6" x14ac:dyDescent="0.25">
      <c r="A4566" s="1" t="s">
        <v>10457</v>
      </c>
      <c r="B4566" s="1" t="s">
        <v>6135</v>
      </c>
      <c r="C4566" s="1">
        <v>1</v>
      </c>
      <c r="D4566" s="18" t="s">
        <v>10458</v>
      </c>
      <c r="E4566" s="18">
        <v>0</v>
      </c>
      <c r="F4566" s="1" t="s">
        <v>10459</v>
      </c>
    </row>
    <row r="4567" spans="1:6" x14ac:dyDescent="0.25">
      <c r="A4567" s="1" t="s">
        <v>10460</v>
      </c>
      <c r="B4567" s="1" t="s">
        <v>6135</v>
      </c>
      <c r="C4567" s="1">
        <v>1</v>
      </c>
      <c r="D4567" s="18" t="s">
        <v>10461</v>
      </c>
      <c r="E4567" s="18">
        <v>0</v>
      </c>
      <c r="F4567" s="1" t="s">
        <v>10462</v>
      </c>
    </row>
    <row r="4568" spans="1:6" x14ac:dyDescent="0.25">
      <c r="A4568" s="1" t="s">
        <v>10463</v>
      </c>
      <c r="B4568" s="1" t="s">
        <v>6135</v>
      </c>
      <c r="C4568" s="1">
        <v>1</v>
      </c>
      <c r="D4568" s="18" t="s">
        <v>10464</v>
      </c>
      <c r="E4568" s="18">
        <v>0</v>
      </c>
      <c r="F4568" s="1" t="s">
        <v>10465</v>
      </c>
    </row>
    <row r="4569" spans="1:6" x14ac:dyDescent="0.25">
      <c r="A4569" s="1" t="s">
        <v>10466</v>
      </c>
      <c r="B4569" s="1" t="s">
        <v>6135</v>
      </c>
      <c r="C4569" s="1">
        <v>1</v>
      </c>
      <c r="D4569" s="18" t="s">
        <v>10467</v>
      </c>
      <c r="E4569" s="19">
        <v>3.68E-160</v>
      </c>
      <c r="F4569" s="1" t="s">
        <v>10468</v>
      </c>
    </row>
    <row r="4570" spans="1:6" x14ac:dyDescent="0.25">
      <c r="A4570" s="1" t="s">
        <v>10469</v>
      </c>
      <c r="B4570" s="1" t="s">
        <v>6135</v>
      </c>
      <c r="C4570" s="1">
        <v>1</v>
      </c>
      <c r="D4570" s="18" t="s">
        <v>10470</v>
      </c>
      <c r="E4570" s="18">
        <v>1.4</v>
      </c>
      <c r="F4570" s="1" t="s">
        <v>10471</v>
      </c>
    </row>
    <row r="4571" spans="1:6" x14ac:dyDescent="0.25">
      <c r="A4571" s="1" t="s">
        <v>10472</v>
      </c>
      <c r="B4571" s="1" t="s">
        <v>6135</v>
      </c>
      <c r="C4571" s="1">
        <v>1</v>
      </c>
      <c r="D4571" s="18" t="s">
        <v>10473</v>
      </c>
      <c r="E4571" s="19">
        <v>1.1900000000000001E-16</v>
      </c>
      <c r="F4571" s="1" t="s">
        <v>10474</v>
      </c>
    </row>
    <row r="4572" spans="1:6" x14ac:dyDescent="0.25">
      <c r="A4572" s="1" t="s">
        <v>10475</v>
      </c>
      <c r="B4572" s="1" t="s">
        <v>6135</v>
      </c>
      <c r="C4572" s="1">
        <v>1</v>
      </c>
      <c r="D4572" s="18" t="s">
        <v>2301</v>
      </c>
      <c r="E4572" s="19">
        <v>1.42E-127</v>
      </c>
      <c r="F4572" s="1" t="s">
        <v>2302</v>
      </c>
    </row>
    <row r="4573" spans="1:6" x14ac:dyDescent="0.25">
      <c r="A4573" s="1" t="s">
        <v>10476</v>
      </c>
      <c r="B4573" s="1" t="s">
        <v>6135</v>
      </c>
      <c r="C4573" s="1">
        <v>1</v>
      </c>
      <c r="D4573" s="18" t="s">
        <v>10477</v>
      </c>
      <c r="E4573" s="19">
        <v>1.6899999999999999E-8</v>
      </c>
      <c r="F4573" s="1" t="s">
        <v>10478</v>
      </c>
    </row>
    <row r="4574" spans="1:6" x14ac:dyDescent="0.25">
      <c r="A4574" s="1" t="s">
        <v>10479</v>
      </c>
      <c r="B4574" s="1" t="s">
        <v>6135</v>
      </c>
      <c r="C4574" s="1">
        <v>1</v>
      </c>
      <c r="D4574" s="18" t="s">
        <v>10480</v>
      </c>
      <c r="E4574" s="18">
        <v>0</v>
      </c>
      <c r="F4574" s="1" t="s">
        <v>10481</v>
      </c>
    </row>
    <row r="4575" spans="1:6" x14ac:dyDescent="0.25">
      <c r="A4575" s="1" t="s">
        <v>10482</v>
      </c>
      <c r="B4575" s="1" t="s">
        <v>6135</v>
      </c>
      <c r="C4575" s="1">
        <v>1</v>
      </c>
      <c r="D4575" s="18" t="s">
        <v>10483</v>
      </c>
      <c r="E4575" s="19">
        <v>1.7499999999999999E-10</v>
      </c>
      <c r="F4575" s="1" t="s">
        <v>10484</v>
      </c>
    </row>
    <row r="4576" spans="1:6" x14ac:dyDescent="0.25">
      <c r="A4576" s="1" t="s">
        <v>10485</v>
      </c>
      <c r="B4576" s="1" t="s">
        <v>6135</v>
      </c>
      <c r="C4576" s="1">
        <v>1</v>
      </c>
      <c r="D4576" s="18" t="s">
        <v>207</v>
      </c>
      <c r="E4576" s="18" t="s">
        <v>207</v>
      </c>
      <c r="F4576" s="1" t="s">
        <v>207</v>
      </c>
    </row>
    <row r="4577" spans="1:6" x14ac:dyDescent="0.25">
      <c r="A4577" s="1" t="s">
        <v>10486</v>
      </c>
      <c r="B4577" s="1" t="s">
        <v>6135</v>
      </c>
      <c r="C4577" s="1">
        <v>1</v>
      </c>
      <c r="D4577" s="18" t="s">
        <v>10487</v>
      </c>
      <c r="E4577" s="19">
        <v>2.8699999999999999E-34</v>
      </c>
      <c r="F4577" s="1" t="s">
        <v>10488</v>
      </c>
    </row>
    <row r="4578" spans="1:6" x14ac:dyDescent="0.25">
      <c r="A4578" s="1" t="s">
        <v>10489</v>
      </c>
      <c r="B4578" s="1" t="s">
        <v>6135</v>
      </c>
      <c r="C4578" s="1">
        <v>1</v>
      </c>
      <c r="D4578" s="18" t="s">
        <v>207</v>
      </c>
      <c r="E4578" s="18" t="s">
        <v>207</v>
      </c>
      <c r="F4578" s="1" t="s">
        <v>207</v>
      </c>
    </row>
    <row r="4579" spans="1:6" x14ac:dyDescent="0.25">
      <c r="A4579" s="1" t="s">
        <v>10490</v>
      </c>
      <c r="B4579" s="1" t="s">
        <v>6135</v>
      </c>
      <c r="C4579" s="1">
        <v>1</v>
      </c>
      <c r="D4579" s="18" t="s">
        <v>10491</v>
      </c>
      <c r="E4579" s="19">
        <v>2.2100000000000001E-30</v>
      </c>
      <c r="F4579" s="1" t="s">
        <v>10492</v>
      </c>
    </row>
    <row r="4580" spans="1:6" x14ac:dyDescent="0.25">
      <c r="A4580" s="1" t="s">
        <v>1425</v>
      </c>
      <c r="B4580" s="1" t="s">
        <v>6135</v>
      </c>
      <c r="C4580" s="1">
        <v>1</v>
      </c>
      <c r="D4580" s="18" t="s">
        <v>1426</v>
      </c>
      <c r="E4580" s="18">
        <v>0.53</v>
      </c>
      <c r="F4580" s="1" t="s">
        <v>1427</v>
      </c>
    </row>
    <row r="4581" spans="1:6" x14ac:dyDescent="0.25">
      <c r="A4581" s="1" t="s">
        <v>10493</v>
      </c>
      <c r="B4581" s="1" t="s">
        <v>6135</v>
      </c>
      <c r="C4581" s="1">
        <v>1</v>
      </c>
      <c r="D4581" s="18" t="s">
        <v>207</v>
      </c>
      <c r="E4581" s="18" t="s">
        <v>207</v>
      </c>
      <c r="F4581" s="1" t="s">
        <v>207</v>
      </c>
    </row>
    <row r="4582" spans="1:6" x14ac:dyDescent="0.25">
      <c r="A4582" s="1" t="s">
        <v>10494</v>
      </c>
      <c r="B4582" s="1" t="s">
        <v>6135</v>
      </c>
      <c r="C4582" s="1">
        <v>1</v>
      </c>
      <c r="D4582" s="18" t="s">
        <v>10007</v>
      </c>
      <c r="E4582" s="19">
        <v>6.5100000000000005E-116</v>
      </c>
      <c r="F4582" s="1" t="s">
        <v>10008</v>
      </c>
    </row>
    <row r="4583" spans="1:6" x14ac:dyDescent="0.25">
      <c r="A4583" s="1" t="s">
        <v>10495</v>
      </c>
      <c r="B4583" s="1" t="s">
        <v>6135</v>
      </c>
      <c r="C4583" s="1">
        <v>1</v>
      </c>
      <c r="D4583" s="18" t="s">
        <v>10496</v>
      </c>
      <c r="E4583" s="18">
        <v>0</v>
      </c>
      <c r="F4583" s="1" t="s">
        <v>10497</v>
      </c>
    </row>
    <row r="4584" spans="1:6" x14ac:dyDescent="0.25">
      <c r="A4584" s="1" t="s">
        <v>10498</v>
      </c>
      <c r="B4584" s="1" t="s">
        <v>6187</v>
      </c>
      <c r="C4584" s="1">
        <v>1</v>
      </c>
      <c r="D4584" s="18" t="s">
        <v>207</v>
      </c>
      <c r="E4584" s="18" t="s">
        <v>207</v>
      </c>
      <c r="F4584" s="1" t="s">
        <v>207</v>
      </c>
    </row>
    <row r="4585" spans="1:6" x14ac:dyDescent="0.25">
      <c r="A4585" s="1" t="s">
        <v>587</v>
      </c>
      <c r="B4585" s="1" t="s">
        <v>6135</v>
      </c>
      <c r="C4585" s="1">
        <v>1</v>
      </c>
      <c r="D4585" s="18" t="s">
        <v>207</v>
      </c>
      <c r="E4585" s="18" t="s">
        <v>207</v>
      </c>
      <c r="F4585" s="1" t="s">
        <v>207</v>
      </c>
    </row>
    <row r="4586" spans="1:6" x14ac:dyDescent="0.25">
      <c r="A4586" s="1" t="s">
        <v>2586</v>
      </c>
      <c r="B4586" s="1" t="s">
        <v>6135</v>
      </c>
      <c r="C4586" s="1">
        <v>1</v>
      </c>
      <c r="D4586" s="18" t="s">
        <v>2587</v>
      </c>
      <c r="E4586" s="18">
        <v>3.2</v>
      </c>
      <c r="F4586" s="1" t="s">
        <v>2588</v>
      </c>
    </row>
    <row r="4587" spans="1:6" x14ac:dyDescent="0.25">
      <c r="A4587" s="1" t="s">
        <v>10499</v>
      </c>
      <c r="B4587" s="1" t="s">
        <v>6135</v>
      </c>
      <c r="C4587" s="1">
        <v>1</v>
      </c>
      <c r="D4587" s="18" t="s">
        <v>7296</v>
      </c>
      <c r="E4587" s="18">
        <v>1E-3</v>
      </c>
      <c r="F4587" s="1" t="s">
        <v>7297</v>
      </c>
    </row>
    <row r="4588" spans="1:6" x14ac:dyDescent="0.25">
      <c r="A4588" s="1" t="s">
        <v>10500</v>
      </c>
      <c r="B4588" s="1" t="s">
        <v>6135</v>
      </c>
      <c r="C4588" s="1">
        <v>1</v>
      </c>
      <c r="D4588" s="18" t="s">
        <v>10501</v>
      </c>
      <c r="E4588" s="18">
        <v>0</v>
      </c>
      <c r="F4588" s="1" t="s">
        <v>10502</v>
      </c>
    </row>
    <row r="4589" spans="1:6" x14ac:dyDescent="0.25">
      <c r="A4589" s="1" t="s">
        <v>10503</v>
      </c>
      <c r="B4589" s="1" t="s">
        <v>6265</v>
      </c>
      <c r="C4589" s="1">
        <v>1</v>
      </c>
      <c r="D4589" s="18" t="s">
        <v>2608</v>
      </c>
      <c r="E4589" s="19">
        <v>8.5299999999999997E-25</v>
      </c>
      <c r="F4589" s="1" t="s">
        <v>2609</v>
      </c>
    </row>
    <row r="4590" spans="1:6" x14ac:dyDescent="0.25">
      <c r="A4590" s="1" t="s">
        <v>10504</v>
      </c>
      <c r="B4590" s="1" t="s">
        <v>6135</v>
      </c>
      <c r="C4590" s="1">
        <v>1</v>
      </c>
      <c r="D4590" s="18" t="s">
        <v>10505</v>
      </c>
      <c r="E4590" s="18">
        <v>1.2E-2</v>
      </c>
      <c r="F4590" s="1" t="s">
        <v>4788</v>
      </c>
    </row>
    <row r="4591" spans="1:6" x14ac:dyDescent="0.25">
      <c r="A4591" s="1" t="s">
        <v>605</v>
      </c>
      <c r="B4591" s="1" t="s">
        <v>6212</v>
      </c>
      <c r="C4591" s="1">
        <v>1</v>
      </c>
      <c r="D4591" s="18" t="s">
        <v>207</v>
      </c>
      <c r="E4591" s="18" t="s">
        <v>207</v>
      </c>
      <c r="F4591" s="1" t="s">
        <v>207</v>
      </c>
    </row>
    <row r="4592" spans="1:6" x14ac:dyDescent="0.25">
      <c r="A4592" s="1" t="s">
        <v>10506</v>
      </c>
      <c r="B4592" s="1" t="s">
        <v>6135</v>
      </c>
      <c r="C4592" s="1">
        <v>1</v>
      </c>
      <c r="D4592" s="18" t="s">
        <v>10507</v>
      </c>
      <c r="E4592" s="19">
        <v>7.6500000000000001E-18</v>
      </c>
      <c r="F4592" s="1" t="s">
        <v>10508</v>
      </c>
    </row>
    <row r="4593" spans="1:6" x14ac:dyDescent="0.25">
      <c r="A4593" s="1" t="s">
        <v>10509</v>
      </c>
      <c r="B4593" s="1" t="s">
        <v>6265</v>
      </c>
      <c r="C4593" s="1">
        <v>1</v>
      </c>
      <c r="D4593" s="18" t="s">
        <v>207</v>
      </c>
      <c r="E4593" s="18" t="s">
        <v>207</v>
      </c>
      <c r="F4593" s="1" t="s">
        <v>207</v>
      </c>
    </row>
    <row r="4594" spans="1:6" x14ac:dyDescent="0.25">
      <c r="A4594" s="1" t="s">
        <v>10510</v>
      </c>
      <c r="B4594" s="1" t="s">
        <v>6135</v>
      </c>
      <c r="C4594" s="1">
        <v>1</v>
      </c>
      <c r="D4594" s="18" t="s">
        <v>10511</v>
      </c>
      <c r="E4594" s="19">
        <v>2.9499999999999999E-5</v>
      </c>
      <c r="F4594" s="1" t="s">
        <v>10512</v>
      </c>
    </row>
    <row r="4595" spans="1:6" x14ac:dyDescent="0.25">
      <c r="A4595" s="1" t="s">
        <v>2369</v>
      </c>
      <c r="B4595" s="1" t="s">
        <v>6135</v>
      </c>
      <c r="C4595" s="1">
        <v>1</v>
      </c>
      <c r="D4595" s="18" t="s">
        <v>2370</v>
      </c>
      <c r="E4595" s="19">
        <v>2.4499999999999999E-157</v>
      </c>
      <c r="F4595" s="1" t="s">
        <v>2371</v>
      </c>
    </row>
    <row r="4596" spans="1:6" x14ac:dyDescent="0.25">
      <c r="A4596" s="1" t="s">
        <v>1413</v>
      </c>
      <c r="B4596" s="1" t="s">
        <v>6135</v>
      </c>
      <c r="C4596" s="1">
        <v>1</v>
      </c>
      <c r="D4596" s="18" t="s">
        <v>207</v>
      </c>
      <c r="E4596" s="18" t="s">
        <v>207</v>
      </c>
      <c r="F4596" s="1" t="s">
        <v>207</v>
      </c>
    </row>
    <row r="4597" spans="1:6" x14ac:dyDescent="0.25">
      <c r="A4597" s="1" t="s">
        <v>10513</v>
      </c>
      <c r="B4597" s="1" t="s">
        <v>6265</v>
      </c>
      <c r="C4597" s="1">
        <v>1</v>
      </c>
      <c r="D4597" s="18" t="s">
        <v>10514</v>
      </c>
      <c r="E4597" s="19">
        <v>2.7599999999999999E-59</v>
      </c>
      <c r="F4597" s="1" t="s">
        <v>4186</v>
      </c>
    </row>
    <row r="4598" spans="1:6" x14ac:dyDescent="0.25">
      <c r="A4598" s="1" t="s">
        <v>10515</v>
      </c>
      <c r="B4598" s="1" t="s">
        <v>8239</v>
      </c>
      <c r="C4598" s="1">
        <v>1</v>
      </c>
      <c r="D4598" s="18" t="s">
        <v>10516</v>
      </c>
      <c r="E4598" s="19">
        <v>1.6899999999999999E-39</v>
      </c>
      <c r="F4598" s="1" t="s">
        <v>10517</v>
      </c>
    </row>
    <row r="4599" spans="1:6" x14ac:dyDescent="0.25">
      <c r="A4599" s="1" t="s">
        <v>10518</v>
      </c>
      <c r="B4599" s="1" t="s">
        <v>6135</v>
      </c>
      <c r="C4599" s="1">
        <v>1</v>
      </c>
      <c r="D4599" s="18" t="s">
        <v>10519</v>
      </c>
      <c r="E4599" s="19">
        <v>2.49E-88</v>
      </c>
      <c r="F4599" s="1" t="s">
        <v>10520</v>
      </c>
    </row>
    <row r="4600" spans="1:6" x14ac:dyDescent="0.25">
      <c r="A4600" s="1" t="s">
        <v>10521</v>
      </c>
      <c r="B4600" s="1" t="s">
        <v>6135</v>
      </c>
      <c r="C4600" s="1">
        <v>1</v>
      </c>
      <c r="D4600" s="18" t="s">
        <v>10522</v>
      </c>
      <c r="E4600" s="18">
        <v>3.5000000000000003E-2</v>
      </c>
      <c r="F4600" s="1" t="s">
        <v>10523</v>
      </c>
    </row>
    <row r="4601" spans="1:6" x14ac:dyDescent="0.25">
      <c r="A4601" s="1" t="s">
        <v>10524</v>
      </c>
      <c r="B4601" s="1" t="s">
        <v>6135</v>
      </c>
      <c r="C4601" s="1">
        <v>1</v>
      </c>
      <c r="D4601" s="18" t="s">
        <v>10525</v>
      </c>
      <c r="E4601" s="19">
        <v>1.08E-82</v>
      </c>
      <c r="F4601" s="1" t="s">
        <v>10526</v>
      </c>
    </row>
    <row r="4602" spans="1:6" x14ac:dyDescent="0.25">
      <c r="A4602" s="1" t="s">
        <v>2808</v>
      </c>
      <c r="B4602" s="1" t="s">
        <v>6135</v>
      </c>
      <c r="C4602" s="1">
        <v>1</v>
      </c>
      <c r="D4602" s="18" t="s">
        <v>2809</v>
      </c>
      <c r="E4602" s="19">
        <v>1.6200000000000001E-34</v>
      </c>
      <c r="F4602" s="1" t="s">
        <v>2810</v>
      </c>
    </row>
    <row r="4603" spans="1:6" x14ac:dyDescent="0.25">
      <c r="A4603" s="1" t="s">
        <v>10527</v>
      </c>
      <c r="B4603" s="1" t="s">
        <v>6135</v>
      </c>
      <c r="C4603" s="1">
        <v>1</v>
      </c>
      <c r="D4603" s="18" t="s">
        <v>10528</v>
      </c>
      <c r="E4603" s="19">
        <v>6.5600000000000003E-12</v>
      </c>
      <c r="F4603" s="1" t="s">
        <v>10529</v>
      </c>
    </row>
    <row r="4604" spans="1:6" x14ac:dyDescent="0.25">
      <c r="A4604" s="1" t="s">
        <v>10530</v>
      </c>
      <c r="B4604" s="1" t="s">
        <v>7092</v>
      </c>
      <c r="C4604" s="1">
        <v>1</v>
      </c>
      <c r="D4604" s="18" t="s">
        <v>10531</v>
      </c>
      <c r="E4604" s="19">
        <v>2.0700000000000001E-16</v>
      </c>
      <c r="F4604" s="1" t="s">
        <v>10532</v>
      </c>
    </row>
    <row r="4605" spans="1:6" x14ac:dyDescent="0.25">
      <c r="A4605" s="1" t="s">
        <v>2548</v>
      </c>
      <c r="B4605" s="1" t="s">
        <v>6135</v>
      </c>
      <c r="C4605" s="1">
        <v>1</v>
      </c>
      <c r="D4605" s="18" t="s">
        <v>2549</v>
      </c>
      <c r="E4605" s="19">
        <v>2.2000000000000001E-75</v>
      </c>
      <c r="F4605" s="1" t="s">
        <v>2550</v>
      </c>
    </row>
    <row r="4606" spans="1:6" x14ac:dyDescent="0.25">
      <c r="A4606" s="1" t="s">
        <v>10533</v>
      </c>
      <c r="B4606" s="1" t="s">
        <v>6135</v>
      </c>
      <c r="C4606" s="1">
        <v>1</v>
      </c>
      <c r="D4606" s="18" t="s">
        <v>10534</v>
      </c>
      <c r="E4606" s="19">
        <v>1.9400000000000001E-5</v>
      </c>
      <c r="F4606" s="1" t="s">
        <v>10535</v>
      </c>
    </row>
    <row r="4607" spans="1:6" x14ac:dyDescent="0.25">
      <c r="A4607" s="1" t="s">
        <v>10536</v>
      </c>
      <c r="B4607" s="1" t="s">
        <v>6135</v>
      </c>
      <c r="C4607" s="1">
        <v>1</v>
      </c>
      <c r="D4607" s="18" t="s">
        <v>207</v>
      </c>
      <c r="E4607" s="18" t="s">
        <v>207</v>
      </c>
      <c r="F4607" s="1" t="s">
        <v>207</v>
      </c>
    </row>
    <row r="4608" spans="1:6" x14ac:dyDescent="0.25">
      <c r="A4608" s="1" t="s">
        <v>10537</v>
      </c>
      <c r="B4608" s="1" t="s">
        <v>6135</v>
      </c>
      <c r="C4608" s="1">
        <v>1</v>
      </c>
      <c r="D4608" s="18" t="s">
        <v>10538</v>
      </c>
      <c r="E4608" s="19">
        <v>2.7699999999999998E-159</v>
      </c>
      <c r="F4608" s="1" t="s">
        <v>10539</v>
      </c>
    </row>
    <row r="4609" spans="1:6" x14ac:dyDescent="0.25">
      <c r="A4609" s="1" t="s">
        <v>10540</v>
      </c>
      <c r="B4609" s="1" t="s">
        <v>6135</v>
      </c>
      <c r="C4609" s="1">
        <v>1</v>
      </c>
      <c r="D4609" s="18" t="s">
        <v>10541</v>
      </c>
      <c r="E4609" s="19">
        <v>1.11E-7</v>
      </c>
      <c r="F4609" s="1" t="s">
        <v>10542</v>
      </c>
    </row>
    <row r="4610" spans="1:6" x14ac:dyDescent="0.25">
      <c r="A4610" s="1" t="s">
        <v>10543</v>
      </c>
      <c r="B4610" s="1" t="s">
        <v>6135</v>
      </c>
      <c r="C4610" s="1">
        <v>1</v>
      </c>
      <c r="D4610" s="18" t="s">
        <v>10544</v>
      </c>
      <c r="E4610" s="18">
        <v>0</v>
      </c>
      <c r="F4610" s="1" t="s">
        <v>10545</v>
      </c>
    </row>
    <row r="4611" spans="1:6" x14ac:dyDescent="0.25">
      <c r="A4611" s="1" t="s">
        <v>10546</v>
      </c>
      <c r="B4611" s="1" t="s">
        <v>6135</v>
      </c>
      <c r="C4611" s="1">
        <v>1</v>
      </c>
      <c r="D4611" s="18" t="s">
        <v>10547</v>
      </c>
      <c r="E4611" s="19">
        <v>5.6299999999999998E-77</v>
      </c>
      <c r="F4611" s="1" t="s">
        <v>10548</v>
      </c>
    </row>
    <row r="4612" spans="1:6" x14ac:dyDescent="0.25">
      <c r="A4612" s="1" t="s">
        <v>10549</v>
      </c>
      <c r="B4612" s="1" t="s">
        <v>6135</v>
      </c>
      <c r="C4612" s="1">
        <v>1</v>
      </c>
      <c r="D4612" s="18" t="s">
        <v>10550</v>
      </c>
      <c r="E4612" s="19">
        <v>5.7500000000000003E-141</v>
      </c>
      <c r="F4612" s="1" t="s">
        <v>10551</v>
      </c>
    </row>
    <row r="4613" spans="1:6" x14ac:dyDescent="0.25">
      <c r="A4613" s="1" t="s">
        <v>728</v>
      </c>
      <c r="B4613" s="1" t="s">
        <v>6212</v>
      </c>
      <c r="C4613" s="1">
        <v>1</v>
      </c>
      <c r="D4613" s="18" t="s">
        <v>729</v>
      </c>
      <c r="E4613" s="18">
        <v>1.9</v>
      </c>
      <c r="F4613" s="1" t="s">
        <v>730</v>
      </c>
    </row>
    <row r="4614" spans="1:6" x14ac:dyDescent="0.25">
      <c r="A4614" s="1" t="s">
        <v>10552</v>
      </c>
      <c r="B4614" s="1" t="s">
        <v>7985</v>
      </c>
      <c r="C4614" s="1">
        <v>1</v>
      </c>
      <c r="D4614" s="18" t="s">
        <v>207</v>
      </c>
      <c r="E4614" s="18" t="s">
        <v>207</v>
      </c>
      <c r="F4614" s="1" t="s">
        <v>207</v>
      </c>
    </row>
    <row r="4615" spans="1:6" x14ac:dyDescent="0.25">
      <c r="A4615" s="1" t="s">
        <v>10553</v>
      </c>
      <c r="B4615" s="1" t="s">
        <v>6135</v>
      </c>
      <c r="C4615" s="1">
        <v>1</v>
      </c>
      <c r="D4615" s="18" t="s">
        <v>10554</v>
      </c>
      <c r="E4615" s="18">
        <v>1.1000000000000001</v>
      </c>
      <c r="F4615" s="1" t="s">
        <v>10555</v>
      </c>
    </row>
    <row r="4616" spans="1:6" x14ac:dyDescent="0.25">
      <c r="A4616" s="1" t="s">
        <v>10556</v>
      </c>
      <c r="B4616" s="1" t="s">
        <v>6135</v>
      </c>
      <c r="C4616" s="1">
        <v>1</v>
      </c>
      <c r="D4616" s="18" t="s">
        <v>10557</v>
      </c>
      <c r="E4616" s="19">
        <v>9.7300000000000004E-45</v>
      </c>
      <c r="F4616" s="1" t="s">
        <v>10558</v>
      </c>
    </row>
    <row r="4617" spans="1:6" x14ac:dyDescent="0.25">
      <c r="A4617" s="1" t="s">
        <v>10559</v>
      </c>
      <c r="B4617" s="1" t="s">
        <v>6135</v>
      </c>
      <c r="C4617" s="1">
        <v>1</v>
      </c>
      <c r="D4617" s="18" t="s">
        <v>10560</v>
      </c>
      <c r="E4617" s="19">
        <v>1.04E-19</v>
      </c>
      <c r="F4617" s="1" t="s">
        <v>10561</v>
      </c>
    </row>
    <row r="4618" spans="1:6" x14ac:dyDescent="0.25">
      <c r="A4618" s="1" t="s">
        <v>10562</v>
      </c>
      <c r="B4618" s="1" t="s">
        <v>6142</v>
      </c>
      <c r="C4618" s="1">
        <v>1</v>
      </c>
      <c r="D4618" s="18" t="s">
        <v>10563</v>
      </c>
      <c r="E4618" s="19">
        <v>1.41E-18</v>
      </c>
      <c r="F4618" s="1" t="s">
        <v>10564</v>
      </c>
    </row>
    <row r="4619" spans="1:6" x14ac:dyDescent="0.25">
      <c r="A4619" s="1" t="s">
        <v>10565</v>
      </c>
      <c r="B4619" s="1" t="s">
        <v>6135</v>
      </c>
      <c r="C4619" s="1">
        <v>1</v>
      </c>
      <c r="D4619" s="18" t="s">
        <v>207</v>
      </c>
      <c r="E4619" s="18" t="s">
        <v>207</v>
      </c>
      <c r="F4619" s="1" t="s">
        <v>207</v>
      </c>
    </row>
    <row r="4620" spans="1:6" x14ac:dyDescent="0.25">
      <c r="A4620" s="1" t="s">
        <v>10566</v>
      </c>
      <c r="B4620" s="1" t="s">
        <v>6135</v>
      </c>
      <c r="C4620" s="1">
        <v>1</v>
      </c>
      <c r="D4620" s="18" t="s">
        <v>207</v>
      </c>
      <c r="E4620" s="18" t="s">
        <v>207</v>
      </c>
      <c r="F4620" s="1" t="s">
        <v>207</v>
      </c>
    </row>
    <row r="4621" spans="1:6" x14ac:dyDescent="0.25">
      <c r="A4621" s="1" t="s">
        <v>10567</v>
      </c>
      <c r="B4621" s="1" t="s">
        <v>6135</v>
      </c>
      <c r="C4621" s="1">
        <v>1</v>
      </c>
      <c r="D4621" s="18" t="s">
        <v>10568</v>
      </c>
      <c r="E4621" s="18">
        <v>3.7999999999999999E-2</v>
      </c>
      <c r="F4621" s="1" t="s">
        <v>10569</v>
      </c>
    </row>
    <row r="4622" spans="1:6" x14ac:dyDescent="0.25">
      <c r="A4622" s="1" t="s">
        <v>10570</v>
      </c>
      <c r="B4622" s="1" t="s">
        <v>6135</v>
      </c>
      <c r="C4622" s="1">
        <v>1</v>
      </c>
      <c r="D4622" s="18" t="s">
        <v>10571</v>
      </c>
      <c r="E4622" s="18">
        <v>0</v>
      </c>
      <c r="F4622" s="1" t="s">
        <v>10572</v>
      </c>
    </row>
    <row r="4623" spans="1:6" x14ac:dyDescent="0.25">
      <c r="A4623" s="1" t="s">
        <v>1342</v>
      </c>
      <c r="B4623" s="1" t="s">
        <v>6135</v>
      </c>
      <c r="C4623" s="1">
        <v>1</v>
      </c>
      <c r="D4623" s="18" t="s">
        <v>1343</v>
      </c>
      <c r="E4623" s="19">
        <v>1.5099999999999999E-5</v>
      </c>
      <c r="F4623" s="1" t="s">
        <v>1344</v>
      </c>
    </row>
    <row r="4624" spans="1:6" x14ac:dyDescent="0.25">
      <c r="A4624" s="1" t="s">
        <v>10573</v>
      </c>
      <c r="B4624" s="1" t="s">
        <v>6135</v>
      </c>
      <c r="C4624" s="1">
        <v>1</v>
      </c>
      <c r="D4624" s="18" t="s">
        <v>10574</v>
      </c>
      <c r="E4624" s="19">
        <v>1.1399999999999999E-113</v>
      </c>
      <c r="F4624" s="1" t="s">
        <v>10575</v>
      </c>
    </row>
    <row r="4625" spans="1:6" x14ac:dyDescent="0.25">
      <c r="A4625" s="1" t="s">
        <v>10576</v>
      </c>
      <c r="B4625" s="1" t="s">
        <v>6135</v>
      </c>
      <c r="C4625" s="1">
        <v>1</v>
      </c>
      <c r="D4625" s="18" t="s">
        <v>10577</v>
      </c>
      <c r="E4625" s="19">
        <v>1.18E-84</v>
      </c>
      <c r="F4625" s="1" t="s">
        <v>10578</v>
      </c>
    </row>
    <row r="4626" spans="1:6" x14ac:dyDescent="0.25">
      <c r="A4626" s="1" t="s">
        <v>10579</v>
      </c>
      <c r="B4626" s="1" t="s">
        <v>6291</v>
      </c>
      <c r="C4626" s="1">
        <v>1</v>
      </c>
      <c r="D4626" s="18" t="s">
        <v>10580</v>
      </c>
      <c r="E4626" s="18">
        <v>0</v>
      </c>
      <c r="F4626" s="1" t="s">
        <v>10581</v>
      </c>
    </row>
    <row r="4627" spans="1:6" x14ac:dyDescent="0.25">
      <c r="A4627" s="1" t="s">
        <v>10582</v>
      </c>
      <c r="B4627" s="1" t="s">
        <v>6158</v>
      </c>
      <c r="C4627" s="1">
        <v>1</v>
      </c>
      <c r="D4627" s="18" t="s">
        <v>207</v>
      </c>
      <c r="E4627" s="18" t="s">
        <v>207</v>
      </c>
      <c r="F4627" s="1" t="s">
        <v>207</v>
      </c>
    </row>
    <row r="4628" spans="1:6" x14ac:dyDescent="0.25">
      <c r="A4628" s="1" t="s">
        <v>10583</v>
      </c>
      <c r="B4628" s="1" t="s">
        <v>6265</v>
      </c>
      <c r="C4628" s="1">
        <v>1</v>
      </c>
      <c r="D4628" s="18" t="s">
        <v>10584</v>
      </c>
      <c r="E4628" s="19">
        <v>3E-10</v>
      </c>
      <c r="F4628" s="1" t="s">
        <v>10585</v>
      </c>
    </row>
    <row r="4629" spans="1:6" x14ac:dyDescent="0.25">
      <c r="A4629" s="1" t="s">
        <v>10586</v>
      </c>
      <c r="B4629" s="1" t="s">
        <v>6135</v>
      </c>
      <c r="C4629" s="1">
        <v>1</v>
      </c>
      <c r="D4629" s="18" t="s">
        <v>6622</v>
      </c>
      <c r="E4629" s="19">
        <v>1.9999999999999999E-29</v>
      </c>
      <c r="F4629" s="1" t="s">
        <v>6623</v>
      </c>
    </row>
    <row r="4630" spans="1:6" x14ac:dyDescent="0.25">
      <c r="A4630" s="1" t="s">
        <v>2038</v>
      </c>
      <c r="B4630" s="1" t="s">
        <v>6135</v>
      </c>
      <c r="C4630" s="1">
        <v>1</v>
      </c>
      <c r="D4630" s="18" t="s">
        <v>2039</v>
      </c>
      <c r="E4630" s="19">
        <v>1.23E-7</v>
      </c>
      <c r="F4630" s="1" t="s">
        <v>2040</v>
      </c>
    </row>
    <row r="4631" spans="1:6" x14ac:dyDescent="0.25">
      <c r="A4631" s="1" t="s">
        <v>10587</v>
      </c>
      <c r="B4631" s="1" t="s">
        <v>6270</v>
      </c>
      <c r="C4631" s="1">
        <v>1</v>
      </c>
      <c r="D4631" s="18" t="s">
        <v>10588</v>
      </c>
      <c r="E4631" s="19">
        <v>2.43E-125</v>
      </c>
      <c r="F4631" s="1" t="s">
        <v>10589</v>
      </c>
    </row>
    <row r="4632" spans="1:6" x14ac:dyDescent="0.25">
      <c r="A4632" s="1" t="s">
        <v>10590</v>
      </c>
      <c r="B4632" s="1" t="s">
        <v>6158</v>
      </c>
      <c r="C4632" s="1">
        <v>1</v>
      </c>
      <c r="D4632" s="18" t="s">
        <v>10591</v>
      </c>
      <c r="E4632" s="19">
        <v>5.4400000000000002E-9</v>
      </c>
      <c r="F4632" s="1" t="s">
        <v>10592</v>
      </c>
    </row>
    <row r="4633" spans="1:6" x14ac:dyDescent="0.25">
      <c r="A4633" s="1" t="s">
        <v>1718</v>
      </c>
      <c r="B4633" s="1" t="s">
        <v>6135</v>
      </c>
      <c r="C4633" s="1">
        <v>1</v>
      </c>
      <c r="D4633" s="18" t="s">
        <v>1719</v>
      </c>
      <c r="E4633" s="18">
        <v>3.6</v>
      </c>
      <c r="F4633" s="1" t="s">
        <v>1720</v>
      </c>
    </row>
    <row r="4634" spans="1:6" x14ac:dyDescent="0.25">
      <c r="A4634" s="1" t="s">
        <v>10593</v>
      </c>
      <c r="B4634" s="1" t="s">
        <v>6135</v>
      </c>
      <c r="C4634" s="1">
        <v>1</v>
      </c>
      <c r="D4634" s="18" t="s">
        <v>10594</v>
      </c>
      <c r="E4634" s="19">
        <v>1.6599999999999999E-70</v>
      </c>
      <c r="F4634" s="1" t="s">
        <v>10595</v>
      </c>
    </row>
    <row r="4635" spans="1:6" x14ac:dyDescent="0.25">
      <c r="A4635" s="1" t="s">
        <v>10596</v>
      </c>
      <c r="B4635" s="1" t="s">
        <v>6187</v>
      </c>
      <c r="C4635" s="1">
        <v>1</v>
      </c>
      <c r="D4635" s="18" t="s">
        <v>10597</v>
      </c>
      <c r="E4635" s="19">
        <v>3.5300000000000001E-53</v>
      </c>
      <c r="F4635" s="1" t="s">
        <v>10598</v>
      </c>
    </row>
    <row r="4636" spans="1:6" x14ac:dyDescent="0.25">
      <c r="A4636" s="1" t="s">
        <v>10599</v>
      </c>
      <c r="B4636" s="1" t="s">
        <v>6135</v>
      </c>
      <c r="C4636" s="1">
        <v>1</v>
      </c>
      <c r="D4636" s="18" t="s">
        <v>10600</v>
      </c>
      <c r="E4636" s="19">
        <v>6.8799999999999994E-8</v>
      </c>
      <c r="F4636" s="1" t="s">
        <v>10601</v>
      </c>
    </row>
    <row r="4637" spans="1:6" x14ac:dyDescent="0.25">
      <c r="A4637" s="1" t="s">
        <v>10602</v>
      </c>
      <c r="B4637" s="1" t="s">
        <v>6135</v>
      </c>
      <c r="C4637" s="1">
        <v>1</v>
      </c>
      <c r="D4637" s="18" t="s">
        <v>207</v>
      </c>
      <c r="E4637" s="18" t="s">
        <v>207</v>
      </c>
      <c r="F4637" s="1" t="s">
        <v>207</v>
      </c>
    </row>
    <row r="4638" spans="1:6" x14ac:dyDescent="0.25">
      <c r="A4638" s="1" t="s">
        <v>2713</v>
      </c>
      <c r="B4638" s="1" t="s">
        <v>6135</v>
      </c>
      <c r="C4638" s="1">
        <v>1</v>
      </c>
      <c r="D4638" s="18" t="s">
        <v>2714</v>
      </c>
      <c r="E4638" s="19">
        <v>7.9599999999999992E-18</v>
      </c>
      <c r="F4638" s="1" t="s">
        <v>2715</v>
      </c>
    </row>
    <row r="4639" spans="1:6" x14ac:dyDescent="0.25">
      <c r="A4639" s="1" t="s">
        <v>231</v>
      </c>
      <c r="B4639" s="1" t="s">
        <v>6291</v>
      </c>
      <c r="C4639" s="1">
        <v>1</v>
      </c>
      <c r="D4639" s="18" t="s">
        <v>207</v>
      </c>
      <c r="E4639" s="18" t="s">
        <v>207</v>
      </c>
      <c r="F4639" s="1" t="s">
        <v>207</v>
      </c>
    </row>
    <row r="4640" spans="1:6" x14ac:dyDescent="0.25">
      <c r="A4640" s="1" t="s">
        <v>1448</v>
      </c>
      <c r="B4640" s="1" t="s">
        <v>6135</v>
      </c>
      <c r="C4640" s="1">
        <v>1</v>
      </c>
      <c r="D4640" s="18" t="s">
        <v>1449</v>
      </c>
      <c r="E4640" s="18">
        <v>0.63</v>
      </c>
      <c r="F4640" s="1" t="s">
        <v>1450</v>
      </c>
    </row>
    <row r="4641" spans="1:6" x14ac:dyDescent="0.25">
      <c r="A4641" s="1" t="s">
        <v>10603</v>
      </c>
      <c r="B4641" s="1" t="s">
        <v>6265</v>
      </c>
      <c r="C4641" s="1">
        <v>1</v>
      </c>
      <c r="D4641" s="18" t="s">
        <v>10604</v>
      </c>
      <c r="E4641" s="19">
        <v>1.5700000000000001E-20</v>
      </c>
      <c r="F4641" s="1" t="s">
        <v>10605</v>
      </c>
    </row>
    <row r="4642" spans="1:6" x14ac:dyDescent="0.25">
      <c r="A4642" s="1" t="s">
        <v>10606</v>
      </c>
      <c r="B4642" s="1" t="s">
        <v>7092</v>
      </c>
      <c r="C4642" s="1">
        <v>1</v>
      </c>
      <c r="D4642" s="18" t="s">
        <v>10607</v>
      </c>
      <c r="E4642" s="19">
        <v>9.3899999999999998E-35</v>
      </c>
      <c r="F4642" s="1" t="s">
        <v>10608</v>
      </c>
    </row>
    <row r="4643" spans="1:6" x14ac:dyDescent="0.25">
      <c r="A4643" s="1" t="s">
        <v>10609</v>
      </c>
      <c r="B4643" s="1" t="s">
        <v>6135</v>
      </c>
      <c r="C4643" s="1">
        <v>1</v>
      </c>
      <c r="D4643" s="18" t="s">
        <v>10610</v>
      </c>
      <c r="E4643" s="19">
        <v>3.8799999999999998E-9</v>
      </c>
      <c r="F4643" s="1" t="s">
        <v>10611</v>
      </c>
    </row>
    <row r="4644" spans="1:6" x14ac:dyDescent="0.25">
      <c r="A4644" s="1" t="s">
        <v>10612</v>
      </c>
      <c r="B4644" s="1" t="s">
        <v>8823</v>
      </c>
      <c r="C4644" s="1">
        <v>1</v>
      </c>
      <c r="D4644" s="18" t="s">
        <v>207</v>
      </c>
      <c r="E4644" s="18" t="s">
        <v>207</v>
      </c>
      <c r="F4644" s="1" t="s">
        <v>207</v>
      </c>
    </row>
    <row r="4645" spans="1:6" x14ac:dyDescent="0.25">
      <c r="A4645" s="1" t="s">
        <v>10613</v>
      </c>
      <c r="B4645" s="1" t="s">
        <v>10614</v>
      </c>
      <c r="C4645" s="1">
        <v>1</v>
      </c>
      <c r="D4645" s="18" t="s">
        <v>10615</v>
      </c>
      <c r="E4645" s="19">
        <v>1.4400000000000001E-73</v>
      </c>
      <c r="F4645" s="1" t="s">
        <v>10616</v>
      </c>
    </row>
    <row r="4646" spans="1:6" x14ac:dyDescent="0.25">
      <c r="A4646" s="1" t="s">
        <v>10617</v>
      </c>
      <c r="B4646" s="1" t="s">
        <v>6135</v>
      </c>
      <c r="C4646" s="1">
        <v>1</v>
      </c>
      <c r="D4646" s="18" t="s">
        <v>10618</v>
      </c>
      <c r="E4646" s="18">
        <v>0.14000000000000001</v>
      </c>
      <c r="F4646" s="1" t="s">
        <v>10619</v>
      </c>
    </row>
    <row r="4647" spans="1:6" x14ac:dyDescent="0.25">
      <c r="A4647" s="1" t="s">
        <v>10620</v>
      </c>
      <c r="B4647" s="1" t="s">
        <v>6135</v>
      </c>
      <c r="C4647" s="1">
        <v>1</v>
      </c>
      <c r="D4647" s="18" t="s">
        <v>6237</v>
      </c>
      <c r="E4647" s="19">
        <v>4.6199999999999997E-89</v>
      </c>
      <c r="F4647" s="1" t="s">
        <v>6238</v>
      </c>
    </row>
    <row r="4648" spans="1:6" x14ac:dyDescent="0.25">
      <c r="A4648" s="1" t="s">
        <v>10621</v>
      </c>
      <c r="B4648" s="1" t="s">
        <v>6135</v>
      </c>
      <c r="C4648" s="1">
        <v>1</v>
      </c>
      <c r="D4648" s="18" t="s">
        <v>10622</v>
      </c>
      <c r="E4648" s="19">
        <v>8.8900000000000005E-13</v>
      </c>
      <c r="F4648" s="1" t="s">
        <v>9753</v>
      </c>
    </row>
    <row r="4649" spans="1:6" x14ac:dyDescent="0.25">
      <c r="A4649" s="1" t="s">
        <v>1764</v>
      </c>
      <c r="B4649" s="1" t="s">
        <v>6135</v>
      </c>
      <c r="C4649" s="1">
        <v>1</v>
      </c>
      <c r="D4649" s="18" t="s">
        <v>1765</v>
      </c>
      <c r="E4649" s="19">
        <v>3.7200000000000002E-87</v>
      </c>
      <c r="F4649" s="1" t="s">
        <v>1766</v>
      </c>
    </row>
    <row r="4650" spans="1:6" x14ac:dyDescent="0.25">
      <c r="A4650" s="1" t="s">
        <v>10623</v>
      </c>
      <c r="B4650" s="1" t="s">
        <v>6135</v>
      </c>
      <c r="C4650" s="1">
        <v>1</v>
      </c>
      <c r="D4650" s="18" t="s">
        <v>10624</v>
      </c>
      <c r="E4650" s="19">
        <v>2.1600000000000001E-67</v>
      </c>
      <c r="F4650" s="1" t="s">
        <v>10625</v>
      </c>
    </row>
    <row r="4651" spans="1:6" x14ac:dyDescent="0.25">
      <c r="A4651" s="1" t="s">
        <v>810</v>
      </c>
      <c r="B4651" s="1" t="s">
        <v>6135</v>
      </c>
      <c r="C4651" s="1">
        <v>1</v>
      </c>
      <c r="D4651" s="18" t="s">
        <v>811</v>
      </c>
      <c r="E4651" s="19">
        <v>5.3300000000000004E-9</v>
      </c>
      <c r="F4651" s="1" t="s">
        <v>812</v>
      </c>
    </row>
    <row r="4652" spans="1:6" x14ac:dyDescent="0.25">
      <c r="A4652" s="1" t="s">
        <v>10626</v>
      </c>
      <c r="B4652" s="1" t="s">
        <v>6135</v>
      </c>
      <c r="C4652" s="1">
        <v>1</v>
      </c>
      <c r="D4652" s="18" t="s">
        <v>10627</v>
      </c>
      <c r="E4652" s="19">
        <v>1.7099999999999999E-16</v>
      </c>
      <c r="F4652" s="1" t="s">
        <v>10628</v>
      </c>
    </row>
    <row r="4653" spans="1:6" x14ac:dyDescent="0.25">
      <c r="A4653" s="1" t="s">
        <v>10629</v>
      </c>
      <c r="B4653" s="1" t="s">
        <v>6270</v>
      </c>
      <c r="C4653" s="1">
        <v>1</v>
      </c>
      <c r="D4653" s="18" t="s">
        <v>207</v>
      </c>
      <c r="E4653" s="18" t="s">
        <v>207</v>
      </c>
      <c r="F4653" s="1" t="s">
        <v>207</v>
      </c>
    </row>
    <row r="4654" spans="1:6" x14ac:dyDescent="0.25">
      <c r="A4654" s="1" t="s">
        <v>2441</v>
      </c>
      <c r="B4654" s="1" t="s">
        <v>6135</v>
      </c>
      <c r="C4654" s="1">
        <v>1</v>
      </c>
      <c r="D4654" s="18" t="s">
        <v>2033</v>
      </c>
      <c r="E4654" s="19">
        <v>5.8899999999999998E-40</v>
      </c>
      <c r="F4654" s="1" t="s">
        <v>2034</v>
      </c>
    </row>
    <row r="4655" spans="1:6" x14ac:dyDescent="0.25">
      <c r="A4655" s="1" t="s">
        <v>10630</v>
      </c>
      <c r="B4655" s="1" t="s">
        <v>7138</v>
      </c>
      <c r="C4655" s="1">
        <v>1</v>
      </c>
      <c r="D4655" s="18" t="s">
        <v>10631</v>
      </c>
      <c r="E4655" s="19">
        <v>8.3099999999999997E-128</v>
      </c>
      <c r="F4655" s="1" t="s">
        <v>10632</v>
      </c>
    </row>
    <row r="4656" spans="1:6" x14ac:dyDescent="0.25">
      <c r="A4656" s="1" t="s">
        <v>10633</v>
      </c>
      <c r="B4656" s="1" t="s">
        <v>6135</v>
      </c>
      <c r="C4656" s="1">
        <v>1</v>
      </c>
      <c r="D4656" s="18" t="s">
        <v>10634</v>
      </c>
      <c r="E4656" s="18">
        <v>1.6E-2</v>
      </c>
      <c r="F4656" s="1" t="s">
        <v>10635</v>
      </c>
    </row>
    <row r="4657" spans="1:6" x14ac:dyDescent="0.25">
      <c r="A4657" s="1" t="s">
        <v>10636</v>
      </c>
      <c r="B4657" s="1" t="s">
        <v>6135</v>
      </c>
      <c r="C4657" s="1">
        <v>1</v>
      </c>
      <c r="D4657" s="18" t="s">
        <v>207</v>
      </c>
      <c r="E4657" s="18" t="s">
        <v>207</v>
      </c>
      <c r="F4657" s="1" t="s">
        <v>207</v>
      </c>
    </row>
    <row r="4658" spans="1:6" x14ac:dyDescent="0.25">
      <c r="A4658" s="1" t="s">
        <v>10637</v>
      </c>
      <c r="B4658" s="1" t="s">
        <v>6135</v>
      </c>
      <c r="C4658" s="1">
        <v>1</v>
      </c>
      <c r="D4658" s="18" t="s">
        <v>8027</v>
      </c>
      <c r="E4658" s="18">
        <v>0</v>
      </c>
      <c r="F4658" s="1" t="s">
        <v>8028</v>
      </c>
    </row>
    <row r="4659" spans="1:6" x14ac:dyDescent="0.25">
      <c r="A4659" s="1" t="s">
        <v>10638</v>
      </c>
      <c r="B4659" s="1" t="s">
        <v>6438</v>
      </c>
      <c r="C4659" s="1">
        <v>1</v>
      </c>
      <c r="D4659" s="18" t="s">
        <v>10639</v>
      </c>
      <c r="E4659" s="18">
        <v>0</v>
      </c>
      <c r="F4659" s="1" t="s">
        <v>10640</v>
      </c>
    </row>
    <row r="4660" spans="1:6" x14ac:dyDescent="0.25">
      <c r="A4660" s="1" t="s">
        <v>10641</v>
      </c>
      <c r="B4660" s="1" t="s">
        <v>6265</v>
      </c>
      <c r="C4660" s="1">
        <v>1</v>
      </c>
      <c r="D4660" s="18" t="s">
        <v>10642</v>
      </c>
      <c r="E4660" s="19">
        <v>2.4399999999999999E-33</v>
      </c>
      <c r="F4660" s="1" t="s">
        <v>6241</v>
      </c>
    </row>
    <row r="4661" spans="1:6" x14ac:dyDescent="0.25">
      <c r="A4661" s="1" t="s">
        <v>10643</v>
      </c>
      <c r="B4661" s="1" t="s">
        <v>6270</v>
      </c>
      <c r="C4661" s="1">
        <v>1</v>
      </c>
      <c r="D4661" s="18" t="s">
        <v>10644</v>
      </c>
      <c r="E4661" s="19">
        <v>2.6199999999999999E-6</v>
      </c>
      <c r="F4661" s="1" t="s">
        <v>3825</v>
      </c>
    </row>
    <row r="4662" spans="1:6" x14ac:dyDescent="0.25">
      <c r="A4662" s="1" t="s">
        <v>2497</v>
      </c>
      <c r="B4662" s="1" t="s">
        <v>6284</v>
      </c>
      <c r="C4662" s="1">
        <v>1</v>
      </c>
      <c r="D4662" s="18" t="s">
        <v>2498</v>
      </c>
      <c r="E4662" s="19">
        <v>1.75E-58</v>
      </c>
      <c r="F4662" s="1" t="s">
        <v>2499</v>
      </c>
    </row>
    <row r="4663" spans="1:6" x14ac:dyDescent="0.25">
      <c r="A4663" s="1" t="s">
        <v>10645</v>
      </c>
      <c r="B4663" s="1" t="s">
        <v>6135</v>
      </c>
      <c r="C4663" s="1">
        <v>1</v>
      </c>
      <c r="D4663" s="18" t="s">
        <v>10646</v>
      </c>
      <c r="E4663" s="18">
        <v>0</v>
      </c>
      <c r="F4663" s="1" t="s">
        <v>10647</v>
      </c>
    </row>
    <row r="4664" spans="1:6" x14ac:dyDescent="0.25">
      <c r="A4664" s="1" t="s">
        <v>10648</v>
      </c>
      <c r="B4664" s="1" t="s">
        <v>6135</v>
      </c>
      <c r="C4664" s="1">
        <v>1</v>
      </c>
      <c r="D4664" s="18" t="s">
        <v>10649</v>
      </c>
      <c r="E4664" s="18">
        <v>4.5</v>
      </c>
      <c r="F4664" s="1" t="s">
        <v>6960</v>
      </c>
    </row>
    <row r="4665" spans="1:6" x14ac:dyDescent="0.25">
      <c r="A4665" s="1" t="s">
        <v>10650</v>
      </c>
      <c r="B4665" s="1" t="s">
        <v>6135</v>
      </c>
      <c r="C4665" s="1">
        <v>1</v>
      </c>
      <c r="D4665" s="18" t="s">
        <v>10651</v>
      </c>
      <c r="E4665" s="19">
        <v>1.03E-20</v>
      </c>
      <c r="F4665" s="1" t="s">
        <v>10652</v>
      </c>
    </row>
    <row r="4666" spans="1:6" x14ac:dyDescent="0.25">
      <c r="A4666" s="1" t="s">
        <v>10653</v>
      </c>
      <c r="B4666" s="1" t="s">
        <v>6135</v>
      </c>
      <c r="C4666" s="1">
        <v>1</v>
      </c>
      <c r="D4666" s="18" t="s">
        <v>10654</v>
      </c>
      <c r="E4666" s="19">
        <v>6.7899999999999998E-78</v>
      </c>
      <c r="F4666" s="1" t="s">
        <v>10655</v>
      </c>
    </row>
    <row r="4667" spans="1:6" x14ac:dyDescent="0.25">
      <c r="A4667" s="1" t="s">
        <v>10656</v>
      </c>
      <c r="B4667" s="1" t="s">
        <v>6135</v>
      </c>
      <c r="C4667" s="1">
        <v>1</v>
      </c>
      <c r="D4667" s="18" t="s">
        <v>10657</v>
      </c>
      <c r="E4667" s="19">
        <v>1.7699999999999999E-52</v>
      </c>
      <c r="F4667" s="1" t="s">
        <v>10658</v>
      </c>
    </row>
    <row r="4668" spans="1:6" x14ac:dyDescent="0.25">
      <c r="A4668" s="1" t="s">
        <v>10659</v>
      </c>
      <c r="B4668" s="1" t="s">
        <v>6135</v>
      </c>
      <c r="C4668" s="1">
        <v>1</v>
      </c>
      <c r="D4668" s="18" t="s">
        <v>10660</v>
      </c>
      <c r="E4668" s="19">
        <v>6.1500000000000003E-72</v>
      </c>
      <c r="F4668" s="1" t="s">
        <v>10661</v>
      </c>
    </row>
    <row r="4669" spans="1:6" x14ac:dyDescent="0.25">
      <c r="A4669" s="1" t="s">
        <v>10662</v>
      </c>
      <c r="B4669" s="1" t="s">
        <v>6135</v>
      </c>
      <c r="C4669" s="1">
        <v>1</v>
      </c>
      <c r="D4669" s="18" t="s">
        <v>6910</v>
      </c>
      <c r="E4669" s="19">
        <v>4.21E-12</v>
      </c>
      <c r="F4669" s="1" t="s">
        <v>5411</v>
      </c>
    </row>
    <row r="4670" spans="1:6" x14ac:dyDescent="0.25">
      <c r="A4670" s="1" t="s">
        <v>10663</v>
      </c>
      <c r="B4670" s="1" t="s">
        <v>6142</v>
      </c>
      <c r="C4670" s="1">
        <v>1</v>
      </c>
      <c r="D4670" s="18" t="s">
        <v>10664</v>
      </c>
      <c r="E4670" s="19">
        <v>1.1200000000000001E-84</v>
      </c>
      <c r="F4670" s="1" t="s">
        <v>10665</v>
      </c>
    </row>
    <row r="4671" spans="1:6" x14ac:dyDescent="0.25">
      <c r="A4671" s="1" t="s">
        <v>1104</v>
      </c>
      <c r="B4671" s="1" t="s">
        <v>6135</v>
      </c>
      <c r="C4671" s="1">
        <v>1</v>
      </c>
      <c r="D4671" s="18" t="s">
        <v>207</v>
      </c>
      <c r="E4671" s="18" t="s">
        <v>207</v>
      </c>
      <c r="F4671" s="1" t="s">
        <v>207</v>
      </c>
    </row>
    <row r="4672" spans="1:6" x14ac:dyDescent="0.25">
      <c r="A4672" s="1" t="s">
        <v>10666</v>
      </c>
      <c r="B4672" s="1" t="s">
        <v>6135</v>
      </c>
      <c r="C4672" s="1">
        <v>1</v>
      </c>
      <c r="D4672" s="18" t="s">
        <v>10667</v>
      </c>
      <c r="E4672" s="19">
        <v>2.97E-49</v>
      </c>
      <c r="F4672" s="1" t="s">
        <v>10668</v>
      </c>
    </row>
    <row r="4673" spans="1:6" x14ac:dyDescent="0.25">
      <c r="A4673" s="1" t="s">
        <v>10669</v>
      </c>
      <c r="B4673" s="1" t="s">
        <v>6135</v>
      </c>
      <c r="C4673" s="1">
        <v>1</v>
      </c>
      <c r="D4673" s="18" t="s">
        <v>10670</v>
      </c>
      <c r="E4673" s="18">
        <v>0</v>
      </c>
      <c r="F4673" s="1" t="s">
        <v>10671</v>
      </c>
    </row>
    <row r="4674" spans="1:6" x14ac:dyDescent="0.25">
      <c r="A4674" s="1" t="s">
        <v>10672</v>
      </c>
      <c r="B4674" s="1" t="s">
        <v>6265</v>
      </c>
      <c r="C4674" s="1">
        <v>1</v>
      </c>
      <c r="D4674" s="18" t="s">
        <v>10673</v>
      </c>
      <c r="E4674" s="19">
        <v>1.5000000000000001E-53</v>
      </c>
      <c r="F4674" s="1" t="s">
        <v>10674</v>
      </c>
    </row>
    <row r="4675" spans="1:6" x14ac:dyDescent="0.25">
      <c r="A4675" s="1" t="s">
        <v>10675</v>
      </c>
      <c r="B4675" s="1" t="s">
        <v>6135</v>
      </c>
      <c r="C4675" s="1">
        <v>1</v>
      </c>
      <c r="D4675" s="18" t="s">
        <v>10676</v>
      </c>
      <c r="E4675" s="19">
        <v>2.6299999999999998E-9</v>
      </c>
      <c r="F4675" s="1" t="s">
        <v>3431</v>
      </c>
    </row>
    <row r="4676" spans="1:6" x14ac:dyDescent="0.25">
      <c r="A4676" s="1" t="s">
        <v>10677</v>
      </c>
      <c r="B4676" s="1" t="s">
        <v>6135</v>
      </c>
      <c r="C4676" s="1">
        <v>1</v>
      </c>
      <c r="D4676" s="18" t="s">
        <v>207</v>
      </c>
      <c r="E4676" s="18" t="s">
        <v>207</v>
      </c>
      <c r="F4676" s="1" t="s">
        <v>207</v>
      </c>
    </row>
    <row r="4677" spans="1:6" x14ac:dyDescent="0.25">
      <c r="A4677" s="1" t="s">
        <v>10678</v>
      </c>
      <c r="B4677" s="1" t="s">
        <v>6265</v>
      </c>
      <c r="C4677" s="1">
        <v>1</v>
      </c>
      <c r="D4677" s="18" t="s">
        <v>10679</v>
      </c>
      <c r="E4677" s="19">
        <v>3.0900000000000002E-63</v>
      </c>
      <c r="F4677" s="1" t="s">
        <v>10680</v>
      </c>
    </row>
    <row r="4678" spans="1:6" x14ac:dyDescent="0.25">
      <c r="A4678" s="1" t="s">
        <v>10681</v>
      </c>
      <c r="B4678" s="1" t="s">
        <v>6135</v>
      </c>
      <c r="C4678" s="1">
        <v>1</v>
      </c>
      <c r="D4678" s="18" t="s">
        <v>10682</v>
      </c>
      <c r="E4678" s="18">
        <v>0</v>
      </c>
      <c r="F4678" s="1" t="s">
        <v>10683</v>
      </c>
    </row>
    <row r="4679" spans="1:6" x14ac:dyDescent="0.25">
      <c r="A4679" s="1" t="s">
        <v>10684</v>
      </c>
      <c r="B4679" s="1" t="s">
        <v>6135</v>
      </c>
      <c r="C4679" s="1">
        <v>1</v>
      </c>
      <c r="D4679" s="18" t="s">
        <v>10685</v>
      </c>
      <c r="E4679" s="18">
        <v>0</v>
      </c>
      <c r="F4679" s="1" t="s">
        <v>10686</v>
      </c>
    </row>
    <row r="4680" spans="1:6" x14ac:dyDescent="0.25">
      <c r="A4680" s="1" t="s">
        <v>10687</v>
      </c>
      <c r="B4680" s="1" t="s">
        <v>6663</v>
      </c>
      <c r="C4680" s="1">
        <v>1</v>
      </c>
      <c r="D4680" s="18" t="s">
        <v>207</v>
      </c>
      <c r="E4680" s="18" t="s">
        <v>207</v>
      </c>
      <c r="F4680" s="1" t="s">
        <v>207</v>
      </c>
    </row>
    <row r="4681" spans="1:6" x14ac:dyDescent="0.25">
      <c r="A4681" s="1" t="s">
        <v>10688</v>
      </c>
      <c r="B4681" s="1" t="s">
        <v>6135</v>
      </c>
      <c r="C4681" s="1">
        <v>1</v>
      </c>
      <c r="D4681" s="18" t="s">
        <v>10689</v>
      </c>
      <c r="E4681" s="18">
        <v>0.43</v>
      </c>
      <c r="F4681" s="1" t="s">
        <v>10690</v>
      </c>
    </row>
    <row r="4682" spans="1:6" x14ac:dyDescent="0.25">
      <c r="A4682" s="1" t="s">
        <v>10691</v>
      </c>
      <c r="B4682" s="1" t="s">
        <v>6135</v>
      </c>
      <c r="C4682" s="1">
        <v>1</v>
      </c>
      <c r="D4682" s="18" t="s">
        <v>10692</v>
      </c>
      <c r="E4682" s="19">
        <v>1.2E-67</v>
      </c>
      <c r="F4682" s="1" t="s">
        <v>10693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65866-1C4A-46C7-B610-D3B13531AFC0}">
  <dimension ref="A1:G184"/>
  <sheetViews>
    <sheetView workbookViewId="0">
      <selection activeCell="J9" sqref="J9"/>
    </sheetView>
  </sheetViews>
  <sheetFormatPr defaultRowHeight="13.8" x14ac:dyDescent="0.25"/>
  <cols>
    <col min="3" max="3" width="34.44140625" customWidth="1"/>
    <col min="4" max="4" width="14.33203125" customWidth="1"/>
    <col min="5" max="5" width="15.6640625" customWidth="1"/>
    <col min="6" max="6" width="12.21875" customWidth="1"/>
  </cols>
  <sheetData>
    <row r="1" spans="1:7" x14ac:dyDescent="0.25">
      <c r="A1" t="s">
        <v>10694</v>
      </c>
    </row>
    <row r="2" spans="1:7" x14ac:dyDescent="0.25">
      <c r="A2" s="23"/>
      <c r="B2" s="6" t="s">
        <v>10695</v>
      </c>
      <c r="C2" s="6" t="s">
        <v>10696</v>
      </c>
      <c r="D2" s="6" t="s">
        <v>10697</v>
      </c>
      <c r="E2" s="6" t="s">
        <v>10698</v>
      </c>
      <c r="F2" s="6" t="s">
        <v>10699</v>
      </c>
      <c r="G2" s="6" t="s">
        <v>10700</v>
      </c>
    </row>
    <row r="3" spans="1:7" x14ac:dyDescent="0.25">
      <c r="A3" s="82" t="s">
        <v>10701</v>
      </c>
      <c r="B3" s="24" t="s">
        <v>10702</v>
      </c>
      <c r="C3" s="24" t="s">
        <v>10703</v>
      </c>
      <c r="D3" s="24">
        <v>15</v>
      </c>
      <c r="E3" s="24">
        <v>3</v>
      </c>
      <c r="F3" s="24">
        <v>0.14000000000000001</v>
      </c>
      <c r="G3" s="24">
        <v>2.9E-4</v>
      </c>
    </row>
    <row r="4" spans="1:7" x14ac:dyDescent="0.25">
      <c r="A4" s="83"/>
      <c r="B4" s="1" t="s">
        <v>10704</v>
      </c>
      <c r="C4" s="1" t="s">
        <v>10705</v>
      </c>
      <c r="D4" s="1">
        <v>22</v>
      </c>
      <c r="E4" s="1">
        <v>3</v>
      </c>
      <c r="F4" s="1">
        <v>0.2</v>
      </c>
      <c r="G4" s="1">
        <v>9.3000000000000005E-4</v>
      </c>
    </row>
    <row r="5" spans="1:7" x14ac:dyDescent="0.25">
      <c r="A5" s="83"/>
      <c r="B5" s="1" t="s">
        <v>10706</v>
      </c>
      <c r="C5" s="1" t="s">
        <v>10707</v>
      </c>
      <c r="D5" s="1">
        <v>6</v>
      </c>
      <c r="E5" s="1">
        <v>2</v>
      </c>
      <c r="F5" s="1">
        <v>0.06</v>
      </c>
      <c r="G5" s="1">
        <v>1.1900000000000001E-3</v>
      </c>
    </row>
    <row r="6" spans="1:7" x14ac:dyDescent="0.25">
      <c r="A6" s="83"/>
      <c r="B6" s="1" t="s">
        <v>10708</v>
      </c>
      <c r="C6" s="1" t="s">
        <v>10709</v>
      </c>
      <c r="D6" s="1">
        <v>9</v>
      </c>
      <c r="E6" s="1">
        <v>2</v>
      </c>
      <c r="F6" s="1">
        <v>0.08</v>
      </c>
      <c r="G6" s="1">
        <v>2.8E-3</v>
      </c>
    </row>
    <row r="7" spans="1:7" x14ac:dyDescent="0.25">
      <c r="A7" s="84"/>
      <c r="B7" s="1" t="s">
        <v>10710</v>
      </c>
      <c r="C7" s="1" t="s">
        <v>10711</v>
      </c>
      <c r="D7" s="1">
        <v>43</v>
      </c>
      <c r="E7" s="1">
        <v>3</v>
      </c>
      <c r="F7" s="1">
        <v>0.4</v>
      </c>
      <c r="G7" s="1">
        <v>6.6E-3</v>
      </c>
    </row>
    <row r="8" spans="1:7" x14ac:dyDescent="0.25">
      <c r="A8" s="82" t="s">
        <v>10712</v>
      </c>
      <c r="B8" s="24" t="s">
        <v>10713</v>
      </c>
      <c r="C8" s="24" t="s">
        <v>10714</v>
      </c>
      <c r="D8" s="24">
        <v>27</v>
      </c>
      <c r="E8" s="24">
        <v>13</v>
      </c>
      <c r="F8" s="24">
        <v>1.76</v>
      </c>
      <c r="G8" s="25">
        <v>2.1999999999999998E-9</v>
      </c>
    </row>
    <row r="9" spans="1:7" x14ac:dyDescent="0.25">
      <c r="A9" s="83"/>
      <c r="B9" s="1" t="s">
        <v>10715</v>
      </c>
      <c r="C9" s="1" t="s">
        <v>10716</v>
      </c>
      <c r="D9" s="1">
        <v>31</v>
      </c>
      <c r="E9" s="1">
        <v>13</v>
      </c>
      <c r="F9" s="1">
        <v>2.02</v>
      </c>
      <c r="G9" s="15">
        <v>1.7999999999999999E-8</v>
      </c>
    </row>
    <row r="10" spans="1:7" x14ac:dyDescent="0.25">
      <c r="A10" s="83"/>
      <c r="B10" s="1" t="s">
        <v>10717</v>
      </c>
      <c r="C10" s="1" t="s">
        <v>10718</v>
      </c>
      <c r="D10" s="1">
        <v>43</v>
      </c>
      <c r="E10" s="1">
        <v>13</v>
      </c>
      <c r="F10" s="1">
        <v>2.8</v>
      </c>
      <c r="G10" s="15">
        <v>1.5999999999999999E-6</v>
      </c>
    </row>
    <row r="11" spans="1:7" x14ac:dyDescent="0.25">
      <c r="A11" s="83"/>
      <c r="B11" s="1" t="s">
        <v>10719</v>
      </c>
      <c r="C11" s="1" t="s">
        <v>10720</v>
      </c>
      <c r="D11" s="1">
        <v>16</v>
      </c>
      <c r="E11" s="1">
        <v>7</v>
      </c>
      <c r="F11" s="1">
        <v>1.04</v>
      </c>
      <c r="G11" s="15">
        <v>3.1000000000000001E-5</v>
      </c>
    </row>
    <row r="12" spans="1:7" x14ac:dyDescent="0.25">
      <c r="A12" s="83"/>
      <c r="B12" s="1" t="s">
        <v>10721</v>
      </c>
      <c r="C12" s="1" t="s">
        <v>10722</v>
      </c>
      <c r="D12" s="1">
        <v>16</v>
      </c>
      <c r="E12" s="1">
        <v>7</v>
      </c>
      <c r="F12" s="1">
        <v>1.04</v>
      </c>
      <c r="G12" s="15">
        <v>3.1000000000000001E-5</v>
      </c>
    </row>
    <row r="13" spans="1:7" x14ac:dyDescent="0.25">
      <c r="A13" s="83"/>
      <c r="B13" s="1" t="s">
        <v>10723</v>
      </c>
      <c r="C13" s="1" t="s">
        <v>10724</v>
      </c>
      <c r="D13" s="1">
        <v>16</v>
      </c>
      <c r="E13" s="1">
        <v>7</v>
      </c>
      <c r="F13" s="1">
        <v>1.04</v>
      </c>
      <c r="G13" s="15">
        <v>3.1000000000000001E-5</v>
      </c>
    </row>
    <row r="14" spans="1:7" x14ac:dyDescent="0.25">
      <c r="A14" s="83"/>
      <c r="B14" s="1" t="s">
        <v>10725</v>
      </c>
      <c r="C14" s="1" t="s">
        <v>10726</v>
      </c>
      <c r="D14" s="1">
        <v>16</v>
      </c>
      <c r="E14" s="1">
        <v>7</v>
      </c>
      <c r="F14" s="1">
        <v>1.04</v>
      </c>
      <c r="G14" s="15">
        <v>3.1000000000000001E-5</v>
      </c>
    </row>
    <row r="15" spans="1:7" x14ac:dyDescent="0.25">
      <c r="A15" s="83"/>
      <c r="B15" s="1" t="s">
        <v>10727</v>
      </c>
      <c r="C15" s="1" t="s">
        <v>10728</v>
      </c>
      <c r="D15" s="1">
        <v>16</v>
      </c>
      <c r="E15" s="1">
        <v>7</v>
      </c>
      <c r="F15" s="1">
        <v>1.04</v>
      </c>
      <c r="G15" s="15">
        <v>3.1000000000000001E-5</v>
      </c>
    </row>
    <row r="16" spans="1:7" x14ac:dyDescent="0.25">
      <c r="A16" s="83"/>
      <c r="B16" s="1" t="s">
        <v>10729</v>
      </c>
      <c r="C16" s="1" t="s">
        <v>10730</v>
      </c>
      <c r="D16" s="1">
        <v>16</v>
      </c>
      <c r="E16" s="1">
        <v>7</v>
      </c>
      <c r="F16" s="1">
        <v>1.04</v>
      </c>
      <c r="G16" s="15">
        <v>3.1000000000000001E-5</v>
      </c>
    </row>
    <row r="17" spans="1:7" x14ac:dyDescent="0.25">
      <c r="A17" s="83"/>
      <c r="B17" s="1" t="s">
        <v>10731</v>
      </c>
      <c r="C17" s="1" t="s">
        <v>10732</v>
      </c>
      <c r="D17" s="1">
        <v>9</v>
      </c>
      <c r="E17" s="1">
        <v>5</v>
      </c>
      <c r="F17" s="1">
        <v>0.59</v>
      </c>
      <c r="G17" s="1">
        <v>1.1E-4</v>
      </c>
    </row>
    <row r="18" spans="1:7" x14ac:dyDescent="0.25">
      <c r="A18" s="83"/>
      <c r="B18" s="1" t="s">
        <v>10733</v>
      </c>
      <c r="C18" s="1" t="s">
        <v>10734</v>
      </c>
      <c r="D18" s="1">
        <v>98</v>
      </c>
      <c r="E18" s="1">
        <v>17</v>
      </c>
      <c r="F18" s="1">
        <v>6.39</v>
      </c>
      <c r="G18" s="1">
        <v>1.2999999999999999E-4</v>
      </c>
    </row>
    <row r="19" spans="1:7" x14ac:dyDescent="0.25">
      <c r="A19" s="83"/>
      <c r="B19" s="1" t="s">
        <v>10735</v>
      </c>
      <c r="C19" s="1" t="s">
        <v>10736</v>
      </c>
      <c r="D19" s="1">
        <v>20</v>
      </c>
      <c r="E19" s="1">
        <v>7</v>
      </c>
      <c r="F19" s="1">
        <v>1.3</v>
      </c>
      <c r="G19" s="1">
        <v>1.7000000000000001E-4</v>
      </c>
    </row>
    <row r="20" spans="1:7" x14ac:dyDescent="0.25">
      <c r="A20" s="83"/>
      <c r="B20" s="1" t="s">
        <v>10737</v>
      </c>
      <c r="C20" s="1" t="s">
        <v>10738</v>
      </c>
      <c r="D20" s="1">
        <v>110</v>
      </c>
      <c r="E20" s="1">
        <v>18</v>
      </c>
      <c r="F20" s="1">
        <v>7.17</v>
      </c>
      <c r="G20" s="1">
        <v>1.8000000000000001E-4</v>
      </c>
    </row>
    <row r="21" spans="1:7" ht="16.2" customHeight="1" x14ac:dyDescent="0.25">
      <c r="A21" s="83"/>
      <c r="B21" s="1" t="s">
        <v>10739</v>
      </c>
      <c r="C21" s="1" t="s">
        <v>10740</v>
      </c>
      <c r="D21" s="1">
        <v>17</v>
      </c>
      <c r="E21" s="1">
        <v>6</v>
      </c>
      <c r="F21" s="1">
        <v>1.1100000000000001</v>
      </c>
      <c r="G21" s="1">
        <v>4.6999999999999999E-4</v>
      </c>
    </row>
    <row r="22" spans="1:7" x14ac:dyDescent="0.25">
      <c r="A22" s="83"/>
      <c r="B22" s="1" t="s">
        <v>10741</v>
      </c>
      <c r="C22" s="1" t="s">
        <v>10742</v>
      </c>
      <c r="D22" s="1">
        <v>7</v>
      </c>
      <c r="E22" s="1">
        <v>4</v>
      </c>
      <c r="F22" s="1">
        <v>0.46</v>
      </c>
      <c r="G22" s="1">
        <v>5.1999999999999995E-4</v>
      </c>
    </row>
    <row r="23" spans="1:7" x14ac:dyDescent="0.25">
      <c r="A23" s="83"/>
      <c r="B23" s="1" t="s">
        <v>10743</v>
      </c>
      <c r="C23" s="1" t="s">
        <v>10744</v>
      </c>
      <c r="D23" s="1">
        <v>7</v>
      </c>
      <c r="E23" s="1">
        <v>4</v>
      </c>
      <c r="F23" s="1">
        <v>0.46</v>
      </c>
      <c r="G23" s="1">
        <v>5.1999999999999995E-4</v>
      </c>
    </row>
    <row r="24" spans="1:7" x14ac:dyDescent="0.25">
      <c r="A24" s="83"/>
      <c r="B24" s="1" t="s">
        <v>10745</v>
      </c>
      <c r="C24" s="1" t="s">
        <v>10746</v>
      </c>
      <c r="D24" s="1">
        <v>7</v>
      </c>
      <c r="E24" s="1">
        <v>4</v>
      </c>
      <c r="F24" s="1">
        <v>0.46</v>
      </c>
      <c r="G24" s="1">
        <v>5.1999999999999995E-4</v>
      </c>
    </row>
    <row r="25" spans="1:7" x14ac:dyDescent="0.25">
      <c r="A25" s="83"/>
      <c r="B25" s="1" t="s">
        <v>10747</v>
      </c>
      <c r="C25" s="1" t="s">
        <v>10748</v>
      </c>
      <c r="D25" s="1">
        <v>31</v>
      </c>
      <c r="E25" s="1">
        <v>8</v>
      </c>
      <c r="F25" s="1">
        <v>2.02</v>
      </c>
      <c r="G25" s="1">
        <v>5.9000000000000003E-4</v>
      </c>
    </row>
    <row r="26" spans="1:7" x14ac:dyDescent="0.25">
      <c r="A26" s="83"/>
      <c r="B26" s="1" t="s">
        <v>10749</v>
      </c>
      <c r="C26" s="1" t="s">
        <v>10750</v>
      </c>
      <c r="D26" s="1">
        <v>48</v>
      </c>
      <c r="E26" s="1">
        <v>10</v>
      </c>
      <c r="F26" s="1">
        <v>3.13</v>
      </c>
      <c r="G26" s="1">
        <v>7.9000000000000001E-4</v>
      </c>
    </row>
    <row r="27" spans="1:7" x14ac:dyDescent="0.25">
      <c r="A27" s="83"/>
      <c r="B27" s="1" t="s">
        <v>10751</v>
      </c>
      <c r="C27" s="1" t="s">
        <v>10752</v>
      </c>
      <c r="D27" s="1">
        <v>19</v>
      </c>
      <c r="E27" s="1">
        <v>6</v>
      </c>
      <c r="F27" s="1">
        <v>1.24</v>
      </c>
      <c r="G27" s="1">
        <v>9.3000000000000005E-4</v>
      </c>
    </row>
    <row r="28" spans="1:7" x14ac:dyDescent="0.25">
      <c r="A28" s="83"/>
      <c r="B28" s="1" t="s">
        <v>10753</v>
      </c>
      <c r="C28" s="1" t="s">
        <v>10754</v>
      </c>
      <c r="D28" s="1">
        <v>8</v>
      </c>
      <c r="E28" s="1">
        <v>4</v>
      </c>
      <c r="F28" s="1">
        <v>0.52</v>
      </c>
      <c r="G28" s="1">
        <v>9.8999999999999999E-4</v>
      </c>
    </row>
    <row r="29" spans="1:7" x14ac:dyDescent="0.25">
      <c r="A29" s="83"/>
      <c r="B29" s="1" t="s">
        <v>10755</v>
      </c>
      <c r="C29" s="1" t="s">
        <v>10756</v>
      </c>
      <c r="D29" s="1">
        <v>9</v>
      </c>
      <c r="E29" s="1">
        <v>4</v>
      </c>
      <c r="F29" s="1">
        <v>0.59</v>
      </c>
      <c r="G29" s="1">
        <v>1.6900000000000001E-3</v>
      </c>
    </row>
    <row r="30" spans="1:7" x14ac:dyDescent="0.25">
      <c r="A30" s="83"/>
      <c r="B30" s="1" t="s">
        <v>10757</v>
      </c>
      <c r="C30" s="1" t="s">
        <v>10758</v>
      </c>
      <c r="D30" s="1">
        <v>213</v>
      </c>
      <c r="E30" s="1">
        <v>25</v>
      </c>
      <c r="F30" s="1">
        <v>13.88</v>
      </c>
      <c r="G30" s="1">
        <v>2.1199999999999999E-3</v>
      </c>
    </row>
    <row r="31" spans="1:7" x14ac:dyDescent="0.25">
      <c r="A31" s="83"/>
      <c r="B31" s="1" t="s">
        <v>10759</v>
      </c>
      <c r="C31" s="1" t="s">
        <v>10760</v>
      </c>
      <c r="D31" s="1">
        <v>213</v>
      </c>
      <c r="E31" s="1">
        <v>25</v>
      </c>
      <c r="F31" s="1">
        <v>13.88</v>
      </c>
      <c r="G31" s="1">
        <v>2.1199999999999999E-3</v>
      </c>
    </row>
    <row r="32" spans="1:7" x14ac:dyDescent="0.25">
      <c r="A32" s="83"/>
      <c r="B32" s="1" t="s">
        <v>10761</v>
      </c>
      <c r="C32" s="1" t="s">
        <v>10762</v>
      </c>
      <c r="D32" s="1">
        <v>22</v>
      </c>
      <c r="E32" s="1">
        <v>6</v>
      </c>
      <c r="F32" s="1">
        <v>1.43</v>
      </c>
      <c r="G32" s="1">
        <v>2.1700000000000001E-3</v>
      </c>
    </row>
    <row r="33" spans="1:7" x14ac:dyDescent="0.25">
      <c r="A33" s="83"/>
      <c r="B33" s="1" t="s">
        <v>10763</v>
      </c>
      <c r="C33" s="1" t="s">
        <v>10764</v>
      </c>
      <c r="D33" s="1">
        <v>10</v>
      </c>
      <c r="E33" s="1">
        <v>4</v>
      </c>
      <c r="F33" s="1">
        <v>0.65</v>
      </c>
      <c r="G33" s="1">
        <v>2.6800000000000001E-3</v>
      </c>
    </row>
    <row r="34" spans="1:7" x14ac:dyDescent="0.25">
      <c r="A34" s="83"/>
      <c r="B34" s="1" t="s">
        <v>10765</v>
      </c>
      <c r="C34" s="1" t="s">
        <v>10766</v>
      </c>
      <c r="D34" s="1">
        <v>229</v>
      </c>
      <c r="E34" s="1">
        <v>26</v>
      </c>
      <c r="F34" s="1">
        <v>14.92</v>
      </c>
      <c r="G34" s="1">
        <v>2.7799999999999999E-3</v>
      </c>
    </row>
    <row r="35" spans="1:7" x14ac:dyDescent="0.25">
      <c r="A35" s="83"/>
      <c r="B35" s="1" t="s">
        <v>10767</v>
      </c>
      <c r="C35" s="1" t="s">
        <v>10768</v>
      </c>
      <c r="D35" s="1">
        <v>23</v>
      </c>
      <c r="E35" s="1">
        <v>6</v>
      </c>
      <c r="F35" s="1">
        <v>1.5</v>
      </c>
      <c r="G35" s="1">
        <v>2.7799999999999999E-3</v>
      </c>
    </row>
    <row r="36" spans="1:7" x14ac:dyDescent="0.25">
      <c r="A36" s="83"/>
      <c r="B36" s="1" t="s">
        <v>10769</v>
      </c>
      <c r="C36" s="1" t="s">
        <v>10770</v>
      </c>
      <c r="D36" s="1">
        <v>23</v>
      </c>
      <c r="E36" s="1">
        <v>6</v>
      </c>
      <c r="F36" s="1">
        <v>1.5</v>
      </c>
      <c r="G36" s="1">
        <v>2.7799999999999999E-3</v>
      </c>
    </row>
    <row r="37" spans="1:7" x14ac:dyDescent="0.25">
      <c r="A37" s="83"/>
      <c r="B37" s="1" t="s">
        <v>10771</v>
      </c>
      <c r="C37" s="1" t="s">
        <v>10772</v>
      </c>
      <c r="D37" s="1">
        <v>13</v>
      </c>
      <c r="E37" s="1">
        <v>4</v>
      </c>
      <c r="F37" s="1">
        <v>0.85</v>
      </c>
      <c r="G37" s="1">
        <v>7.8100000000000001E-3</v>
      </c>
    </row>
    <row r="38" spans="1:7" x14ac:dyDescent="0.25">
      <c r="A38" s="83"/>
      <c r="B38" s="1" t="s">
        <v>10773</v>
      </c>
      <c r="C38" s="1" t="s">
        <v>10774</v>
      </c>
      <c r="D38" s="1">
        <v>7</v>
      </c>
      <c r="E38" s="1">
        <v>3</v>
      </c>
      <c r="F38" s="1">
        <v>0.46</v>
      </c>
      <c r="G38" s="1">
        <v>7.8300000000000002E-3</v>
      </c>
    </row>
    <row r="39" spans="1:7" x14ac:dyDescent="0.25">
      <c r="A39" s="83"/>
      <c r="B39" s="1" t="s">
        <v>10775</v>
      </c>
      <c r="C39" s="1" t="s">
        <v>10776</v>
      </c>
      <c r="D39" s="1">
        <v>55</v>
      </c>
      <c r="E39" s="1">
        <v>9</v>
      </c>
      <c r="F39" s="1">
        <v>3.58</v>
      </c>
      <c r="G39" s="1">
        <v>8.0199999999999994E-3</v>
      </c>
    </row>
    <row r="40" spans="1:7" x14ac:dyDescent="0.25">
      <c r="A40" s="83"/>
      <c r="B40" s="1" t="s">
        <v>10777</v>
      </c>
      <c r="C40" s="1" t="s">
        <v>10778</v>
      </c>
      <c r="D40" s="1">
        <v>75</v>
      </c>
      <c r="E40" s="1">
        <v>11</v>
      </c>
      <c r="F40" s="1">
        <v>4.8899999999999997</v>
      </c>
      <c r="G40" s="1">
        <v>8.1499999999999993E-3</v>
      </c>
    </row>
    <row r="41" spans="1:7" x14ac:dyDescent="0.25">
      <c r="A41" s="83"/>
      <c r="B41" s="1" t="s">
        <v>10779</v>
      </c>
      <c r="C41" s="1" t="s">
        <v>10780</v>
      </c>
      <c r="D41" s="1">
        <v>66</v>
      </c>
      <c r="E41" s="1">
        <v>10</v>
      </c>
      <c r="F41" s="1">
        <v>4.3</v>
      </c>
      <c r="G41" s="1">
        <v>9.1699999999999993E-3</v>
      </c>
    </row>
    <row r="42" spans="1:7" x14ac:dyDescent="0.25">
      <c r="A42" s="83"/>
      <c r="B42" s="1" t="s">
        <v>10781</v>
      </c>
      <c r="C42" s="1" t="s">
        <v>10782</v>
      </c>
      <c r="D42" s="1">
        <v>21</v>
      </c>
      <c r="E42" s="1">
        <v>5</v>
      </c>
      <c r="F42" s="1">
        <v>1.37</v>
      </c>
      <c r="G42" s="1">
        <v>9.5700000000000004E-3</v>
      </c>
    </row>
    <row r="43" spans="1:7" x14ac:dyDescent="0.25">
      <c r="A43" s="84"/>
      <c r="B43" s="7" t="s">
        <v>10783</v>
      </c>
      <c r="C43" s="7" t="s">
        <v>10784</v>
      </c>
      <c r="D43" s="7">
        <v>302</v>
      </c>
      <c r="E43" s="7">
        <v>30</v>
      </c>
      <c r="F43" s="7">
        <v>19.68</v>
      </c>
      <c r="G43" s="7">
        <v>9.8700000000000003E-3</v>
      </c>
    </row>
    <row r="44" spans="1:7" x14ac:dyDescent="0.25">
      <c r="A44" s="82" t="s">
        <v>10785</v>
      </c>
      <c r="B44" s="24" t="s">
        <v>10786</v>
      </c>
      <c r="C44" s="24" t="s">
        <v>10787</v>
      </c>
      <c r="D44" s="24">
        <v>196</v>
      </c>
      <c r="E44" s="24">
        <v>90</v>
      </c>
      <c r="F44" s="24">
        <v>36.36</v>
      </c>
      <c r="G44" s="25">
        <v>3.0000000000000003E-20</v>
      </c>
    </row>
    <row r="45" spans="1:7" x14ac:dyDescent="0.25">
      <c r="A45" s="83"/>
      <c r="B45" s="1" t="s">
        <v>10788</v>
      </c>
      <c r="C45" s="1" t="s">
        <v>10789</v>
      </c>
      <c r="D45" s="1">
        <v>198</v>
      </c>
      <c r="E45" s="1">
        <v>90</v>
      </c>
      <c r="F45" s="1">
        <v>36.729999999999997</v>
      </c>
      <c r="G45" s="15">
        <v>7.1999999999999995E-20</v>
      </c>
    </row>
    <row r="46" spans="1:7" x14ac:dyDescent="0.25">
      <c r="A46" s="83"/>
      <c r="B46" s="1" t="s">
        <v>10790</v>
      </c>
      <c r="C46" s="1" t="s">
        <v>10791</v>
      </c>
      <c r="D46" s="1">
        <v>200</v>
      </c>
      <c r="E46" s="1">
        <v>90</v>
      </c>
      <c r="F46" s="1">
        <v>37.11</v>
      </c>
      <c r="G46" s="15">
        <v>1.7000000000000001E-19</v>
      </c>
    </row>
    <row r="47" spans="1:7" x14ac:dyDescent="0.25">
      <c r="A47" s="83"/>
      <c r="B47" s="1" t="s">
        <v>10792</v>
      </c>
      <c r="C47" s="1" t="s">
        <v>10793</v>
      </c>
      <c r="D47" s="1">
        <v>202</v>
      </c>
      <c r="E47" s="1">
        <v>90</v>
      </c>
      <c r="F47" s="1">
        <v>37.479999999999997</v>
      </c>
      <c r="G47" s="15">
        <v>3.9E-19</v>
      </c>
    </row>
    <row r="48" spans="1:7" x14ac:dyDescent="0.25">
      <c r="A48" s="83"/>
      <c r="B48" s="1" t="s">
        <v>10794</v>
      </c>
      <c r="C48" s="1" t="s">
        <v>10795</v>
      </c>
      <c r="D48" s="1">
        <v>213</v>
      </c>
      <c r="E48" s="1">
        <v>92</v>
      </c>
      <c r="F48" s="1">
        <v>39.520000000000003</v>
      </c>
      <c r="G48" s="15">
        <v>1.8999999999999999E-18</v>
      </c>
    </row>
    <row r="49" spans="1:7" x14ac:dyDescent="0.25">
      <c r="A49" s="83"/>
      <c r="B49" s="1" t="s">
        <v>10796</v>
      </c>
      <c r="C49" s="1" t="s">
        <v>10797</v>
      </c>
      <c r="D49" s="1">
        <v>309</v>
      </c>
      <c r="E49" s="1">
        <v>111</v>
      </c>
      <c r="F49" s="1">
        <v>57.33</v>
      </c>
      <c r="G49" s="15">
        <v>5.3000000000000001E-15</v>
      </c>
    </row>
    <row r="50" spans="1:7" x14ac:dyDescent="0.25">
      <c r="A50" s="83"/>
      <c r="B50" s="1" t="s">
        <v>10798</v>
      </c>
      <c r="C50" s="1" t="s">
        <v>10799</v>
      </c>
      <c r="D50" s="1">
        <v>414</v>
      </c>
      <c r="E50" s="1">
        <v>130</v>
      </c>
      <c r="F50" s="1">
        <v>76.81</v>
      </c>
      <c r="G50" s="15">
        <v>2.2999999999999999E-12</v>
      </c>
    </row>
    <row r="51" spans="1:7" x14ac:dyDescent="0.25">
      <c r="A51" s="83"/>
      <c r="B51" s="1" t="s">
        <v>10800</v>
      </c>
      <c r="C51" s="1" t="s">
        <v>10801</v>
      </c>
      <c r="D51" s="1">
        <v>510</v>
      </c>
      <c r="E51" s="1">
        <v>143</v>
      </c>
      <c r="F51" s="1">
        <v>94.62</v>
      </c>
      <c r="G51" s="15">
        <v>2.0000000000000001E-9</v>
      </c>
    </row>
    <row r="52" spans="1:7" x14ac:dyDescent="0.25">
      <c r="A52" s="83"/>
      <c r="B52" s="1" t="s">
        <v>10802</v>
      </c>
      <c r="C52" s="1" t="s">
        <v>10803</v>
      </c>
      <c r="D52" s="1">
        <v>508</v>
      </c>
      <c r="E52" s="1">
        <v>132</v>
      </c>
      <c r="F52" s="1">
        <v>94.25</v>
      </c>
      <c r="G52" s="15">
        <v>1.9E-6</v>
      </c>
    </row>
    <row r="53" spans="1:7" x14ac:dyDescent="0.25">
      <c r="A53" s="83"/>
      <c r="B53" s="1" t="s">
        <v>10804</v>
      </c>
      <c r="C53" s="1" t="s">
        <v>10805</v>
      </c>
      <c r="D53" s="1">
        <v>690</v>
      </c>
      <c r="E53" s="1">
        <v>169</v>
      </c>
      <c r="F53" s="1">
        <v>128.01</v>
      </c>
      <c r="G53" s="15">
        <v>2.5000000000000002E-6</v>
      </c>
    </row>
    <row r="54" spans="1:7" x14ac:dyDescent="0.25">
      <c r="A54" s="83"/>
      <c r="B54" s="1" t="s">
        <v>10806</v>
      </c>
      <c r="C54" s="1" t="s">
        <v>10807</v>
      </c>
      <c r="D54" s="1">
        <v>7</v>
      </c>
      <c r="E54" s="1">
        <v>7</v>
      </c>
      <c r="F54" s="1">
        <v>1.3</v>
      </c>
      <c r="G54" s="15">
        <v>7.3000000000000004E-6</v>
      </c>
    </row>
    <row r="55" spans="1:7" x14ac:dyDescent="0.25">
      <c r="A55" s="83"/>
      <c r="B55" s="1" t="s">
        <v>10808</v>
      </c>
      <c r="C55" s="1" t="s">
        <v>10809</v>
      </c>
      <c r="D55" s="1">
        <v>7</v>
      </c>
      <c r="E55" s="1">
        <v>7</v>
      </c>
      <c r="F55" s="1">
        <v>1.3</v>
      </c>
      <c r="G55" s="15">
        <v>7.3000000000000004E-6</v>
      </c>
    </row>
    <row r="56" spans="1:7" x14ac:dyDescent="0.25">
      <c r="A56" s="83"/>
      <c r="B56" s="1" t="s">
        <v>10810</v>
      </c>
      <c r="C56" s="1" t="s">
        <v>10811</v>
      </c>
      <c r="D56" s="1">
        <v>51</v>
      </c>
      <c r="E56" s="1">
        <v>23</v>
      </c>
      <c r="F56" s="1">
        <v>9.4600000000000009</v>
      </c>
      <c r="G56" s="15">
        <v>1.0000000000000001E-5</v>
      </c>
    </row>
    <row r="57" spans="1:7" x14ac:dyDescent="0.25">
      <c r="A57" s="83"/>
      <c r="B57" s="1" t="s">
        <v>10812</v>
      </c>
      <c r="C57" s="1" t="s">
        <v>10813</v>
      </c>
      <c r="D57" s="1">
        <v>485</v>
      </c>
      <c r="E57" s="1">
        <v>124</v>
      </c>
      <c r="F57" s="1">
        <v>89.98</v>
      </c>
      <c r="G57" s="15">
        <v>1.1E-5</v>
      </c>
    </row>
    <row r="58" spans="1:7" x14ac:dyDescent="0.25">
      <c r="A58" s="83"/>
      <c r="B58" s="1" t="s">
        <v>10814</v>
      </c>
      <c r="C58" s="1" t="s">
        <v>10815</v>
      </c>
      <c r="D58" s="1">
        <v>488</v>
      </c>
      <c r="E58" s="1">
        <v>124</v>
      </c>
      <c r="F58" s="1">
        <v>90.54</v>
      </c>
      <c r="G58" s="15">
        <v>1.5999999999999999E-5</v>
      </c>
    </row>
    <row r="59" spans="1:7" x14ac:dyDescent="0.25">
      <c r="A59" s="83"/>
      <c r="B59" s="1" t="s">
        <v>10816</v>
      </c>
      <c r="C59" s="1" t="s">
        <v>10817</v>
      </c>
      <c r="D59" s="1">
        <v>613</v>
      </c>
      <c r="E59" s="1">
        <v>149</v>
      </c>
      <c r="F59" s="1">
        <v>113.73</v>
      </c>
      <c r="G59" s="15">
        <v>2.3E-5</v>
      </c>
    </row>
    <row r="60" spans="1:7" x14ac:dyDescent="0.25">
      <c r="A60" s="83"/>
      <c r="B60" s="1" t="s">
        <v>10818</v>
      </c>
      <c r="C60" s="1" t="s">
        <v>10819</v>
      </c>
      <c r="D60" s="1">
        <v>629</v>
      </c>
      <c r="E60" s="1">
        <v>152</v>
      </c>
      <c r="F60" s="1">
        <v>116.7</v>
      </c>
      <c r="G60" s="15">
        <v>2.5999999999999998E-5</v>
      </c>
    </row>
    <row r="61" spans="1:7" x14ac:dyDescent="0.25">
      <c r="A61" s="83"/>
      <c r="B61" s="1" t="s">
        <v>10820</v>
      </c>
      <c r="C61" s="1" t="s">
        <v>10821</v>
      </c>
      <c r="D61" s="1">
        <v>609</v>
      </c>
      <c r="E61" s="1">
        <v>147</v>
      </c>
      <c r="F61" s="1">
        <v>112.99</v>
      </c>
      <c r="G61" s="15">
        <v>4.1999999999999998E-5</v>
      </c>
    </row>
    <row r="62" spans="1:7" x14ac:dyDescent="0.25">
      <c r="A62" s="83"/>
      <c r="B62" s="1" t="s">
        <v>10822</v>
      </c>
      <c r="C62" s="1" t="s">
        <v>10823</v>
      </c>
      <c r="D62" s="1">
        <v>11</v>
      </c>
      <c r="E62" s="1">
        <v>8</v>
      </c>
      <c r="F62" s="1">
        <v>2.04</v>
      </c>
      <c r="G62" s="1">
        <v>1.2999999999999999E-4</v>
      </c>
    </row>
    <row r="63" spans="1:7" x14ac:dyDescent="0.25">
      <c r="A63" s="83"/>
      <c r="B63" s="1" t="s">
        <v>10824</v>
      </c>
      <c r="C63" s="1" t="s">
        <v>10825</v>
      </c>
      <c r="D63" s="1">
        <v>776</v>
      </c>
      <c r="E63" s="1">
        <v>177</v>
      </c>
      <c r="F63" s="1">
        <v>143.97</v>
      </c>
      <c r="G63" s="1">
        <v>1.8000000000000001E-4</v>
      </c>
    </row>
    <row r="64" spans="1:7" x14ac:dyDescent="0.25">
      <c r="A64" s="83"/>
      <c r="B64" s="1" t="s">
        <v>10826</v>
      </c>
      <c r="C64" s="1" t="s">
        <v>10827</v>
      </c>
      <c r="D64" s="1">
        <v>9</v>
      </c>
      <c r="E64" s="1">
        <v>7</v>
      </c>
      <c r="F64" s="1">
        <v>1.67</v>
      </c>
      <c r="G64" s="1">
        <v>1.9000000000000001E-4</v>
      </c>
    </row>
    <row r="65" spans="1:7" x14ac:dyDescent="0.25">
      <c r="A65" s="83"/>
      <c r="B65" s="1" t="s">
        <v>10828</v>
      </c>
      <c r="C65" s="1" t="s">
        <v>10829</v>
      </c>
      <c r="D65" s="1">
        <v>9</v>
      </c>
      <c r="E65" s="1">
        <v>7</v>
      </c>
      <c r="F65" s="1">
        <v>1.67</v>
      </c>
      <c r="G65" s="1">
        <v>1.9000000000000001E-4</v>
      </c>
    </row>
    <row r="66" spans="1:7" x14ac:dyDescent="0.25">
      <c r="A66" s="83"/>
      <c r="B66" s="1" t="s">
        <v>10830</v>
      </c>
      <c r="C66" s="1" t="s">
        <v>10831</v>
      </c>
      <c r="D66" s="1">
        <v>9</v>
      </c>
      <c r="E66" s="1">
        <v>7</v>
      </c>
      <c r="F66" s="1">
        <v>1.67</v>
      </c>
      <c r="G66" s="1">
        <v>1.9000000000000001E-4</v>
      </c>
    </row>
    <row r="67" spans="1:7" x14ac:dyDescent="0.25">
      <c r="A67" s="83"/>
      <c r="B67" s="1" t="s">
        <v>10832</v>
      </c>
      <c r="C67" s="1" t="s">
        <v>10833</v>
      </c>
      <c r="D67" s="1">
        <v>11</v>
      </c>
      <c r="E67" s="1">
        <v>7</v>
      </c>
      <c r="F67" s="1">
        <v>2.04</v>
      </c>
      <c r="G67" s="1">
        <v>1.1999999999999999E-3</v>
      </c>
    </row>
    <row r="68" spans="1:7" x14ac:dyDescent="0.25">
      <c r="A68" s="83"/>
      <c r="B68" s="1" t="s">
        <v>10834</v>
      </c>
      <c r="C68" s="1" t="s">
        <v>10835</v>
      </c>
      <c r="D68" s="1">
        <v>9</v>
      </c>
      <c r="E68" s="1">
        <v>6</v>
      </c>
      <c r="F68" s="1">
        <v>1.67</v>
      </c>
      <c r="G68" s="1">
        <v>2E-3</v>
      </c>
    </row>
    <row r="69" spans="1:7" x14ac:dyDescent="0.25">
      <c r="A69" s="83"/>
      <c r="B69" s="1" t="s">
        <v>10836</v>
      </c>
      <c r="C69" s="1" t="s">
        <v>10837</v>
      </c>
      <c r="D69" s="1">
        <v>12</v>
      </c>
      <c r="E69" s="1">
        <v>7</v>
      </c>
      <c r="F69" s="1">
        <v>2.23</v>
      </c>
      <c r="G69" s="1">
        <v>2.4199999999999998E-3</v>
      </c>
    </row>
    <row r="70" spans="1:7" x14ac:dyDescent="0.25">
      <c r="A70" s="84"/>
      <c r="B70" s="7" t="s">
        <v>10838</v>
      </c>
      <c r="C70" s="7" t="s">
        <v>10839</v>
      </c>
      <c r="D70" s="7">
        <v>598</v>
      </c>
      <c r="E70" s="7">
        <v>135</v>
      </c>
      <c r="F70" s="7">
        <v>110.94</v>
      </c>
      <c r="G70" s="7">
        <v>2.5600000000000002E-3</v>
      </c>
    </row>
    <row r="71" spans="1:7" x14ac:dyDescent="0.25">
      <c r="A71" s="82" t="s">
        <v>10840</v>
      </c>
      <c r="B71" s="24" t="s">
        <v>10841</v>
      </c>
      <c r="C71" s="24" t="s">
        <v>10842</v>
      </c>
      <c r="D71" s="24">
        <v>1171</v>
      </c>
      <c r="E71" s="24">
        <v>18</v>
      </c>
      <c r="F71" s="24">
        <v>9.02</v>
      </c>
      <c r="G71" s="24">
        <v>4.0000000000000002E-4</v>
      </c>
    </row>
    <row r="72" spans="1:7" x14ac:dyDescent="0.25">
      <c r="A72" s="84"/>
      <c r="B72" s="1" t="s">
        <v>10843</v>
      </c>
      <c r="C72" s="1" t="s">
        <v>10844</v>
      </c>
      <c r="D72" s="1">
        <v>670</v>
      </c>
      <c r="E72" s="1">
        <v>11</v>
      </c>
      <c r="F72" s="1">
        <v>5.16</v>
      </c>
      <c r="G72" s="1">
        <v>7.4999999999999997E-3</v>
      </c>
    </row>
    <row r="73" spans="1:7" x14ac:dyDescent="0.25">
      <c r="A73" s="82" t="s">
        <v>10845</v>
      </c>
      <c r="B73" s="24" t="s">
        <v>10846</v>
      </c>
      <c r="C73" s="24" t="s">
        <v>10847</v>
      </c>
      <c r="D73" s="24">
        <v>214</v>
      </c>
      <c r="E73" s="24">
        <v>36</v>
      </c>
      <c r="F73" s="24">
        <v>13.85</v>
      </c>
      <c r="G73" s="25">
        <v>4.1999999999999999E-8</v>
      </c>
    </row>
    <row r="74" spans="1:7" x14ac:dyDescent="0.25">
      <c r="A74" s="83"/>
      <c r="B74" s="1" t="s">
        <v>10848</v>
      </c>
      <c r="C74" s="1" t="s">
        <v>10849</v>
      </c>
      <c r="D74" s="1">
        <v>167</v>
      </c>
      <c r="E74" s="1">
        <v>29</v>
      </c>
      <c r="F74" s="1">
        <v>10.81</v>
      </c>
      <c r="G74" s="15">
        <v>5.0999999999999999E-7</v>
      </c>
    </row>
    <row r="75" spans="1:7" x14ac:dyDescent="0.25">
      <c r="A75" s="83"/>
      <c r="B75" s="1" t="s">
        <v>10850</v>
      </c>
      <c r="C75" s="1" t="s">
        <v>10851</v>
      </c>
      <c r="D75" s="1">
        <v>262</v>
      </c>
      <c r="E75" s="1">
        <v>38</v>
      </c>
      <c r="F75" s="1">
        <v>16.96</v>
      </c>
      <c r="G75" s="15">
        <v>9.5999999999999991E-7</v>
      </c>
    </row>
    <row r="76" spans="1:7" x14ac:dyDescent="0.25">
      <c r="A76" s="83"/>
      <c r="B76" s="1" t="s">
        <v>10852</v>
      </c>
      <c r="C76" s="1" t="s">
        <v>10853</v>
      </c>
      <c r="D76" s="1">
        <v>74</v>
      </c>
      <c r="E76" s="1">
        <v>16</v>
      </c>
      <c r="F76" s="1">
        <v>4.79</v>
      </c>
      <c r="G76" s="15">
        <v>1.2999999999999999E-5</v>
      </c>
    </row>
    <row r="77" spans="1:7" x14ac:dyDescent="0.25">
      <c r="A77" s="83"/>
      <c r="B77" s="1" t="s">
        <v>10854</v>
      </c>
      <c r="C77" s="1" t="s">
        <v>10855</v>
      </c>
      <c r="D77" s="1">
        <v>32</v>
      </c>
      <c r="E77" s="1">
        <v>10</v>
      </c>
      <c r="F77" s="1">
        <v>2.0699999999999998</v>
      </c>
      <c r="G77" s="15">
        <v>1.9000000000000001E-5</v>
      </c>
    </row>
    <row r="78" spans="1:7" x14ac:dyDescent="0.25">
      <c r="A78" s="83"/>
      <c r="B78" s="1" t="s">
        <v>10856</v>
      </c>
      <c r="C78" s="1" t="s">
        <v>10857</v>
      </c>
      <c r="D78" s="1">
        <v>62</v>
      </c>
      <c r="E78" s="1">
        <v>14</v>
      </c>
      <c r="F78" s="1">
        <v>4.01</v>
      </c>
      <c r="G78" s="15">
        <v>2.6999999999999999E-5</v>
      </c>
    </row>
    <row r="79" spans="1:7" x14ac:dyDescent="0.25">
      <c r="A79" s="83"/>
      <c r="B79" s="1" t="s">
        <v>10858</v>
      </c>
      <c r="C79" s="1" t="s">
        <v>10859</v>
      </c>
      <c r="D79" s="1">
        <v>8</v>
      </c>
      <c r="E79" s="1">
        <v>5</v>
      </c>
      <c r="F79" s="1">
        <v>0.52</v>
      </c>
      <c r="G79" s="15">
        <v>5.1999999999999997E-5</v>
      </c>
    </row>
    <row r="80" spans="1:7" x14ac:dyDescent="0.25">
      <c r="A80" s="83"/>
      <c r="B80" s="1" t="s">
        <v>10860</v>
      </c>
      <c r="C80" s="1" t="s">
        <v>10861</v>
      </c>
      <c r="D80" s="1">
        <v>68</v>
      </c>
      <c r="E80" s="1">
        <v>14</v>
      </c>
      <c r="F80" s="1">
        <v>4.4000000000000004</v>
      </c>
      <c r="G80" s="15">
        <v>8.1000000000000004E-5</v>
      </c>
    </row>
    <row r="81" spans="1:7" x14ac:dyDescent="0.25">
      <c r="A81" s="83"/>
      <c r="B81" s="1" t="s">
        <v>10862</v>
      </c>
      <c r="C81" s="1" t="s">
        <v>10863</v>
      </c>
      <c r="D81" s="1">
        <v>56</v>
      </c>
      <c r="E81" s="1">
        <v>12</v>
      </c>
      <c r="F81" s="1">
        <v>3.62</v>
      </c>
      <c r="G81" s="1">
        <v>1.8000000000000001E-4</v>
      </c>
    </row>
    <row r="82" spans="1:7" x14ac:dyDescent="0.25">
      <c r="A82" s="83"/>
      <c r="B82" s="1" t="s">
        <v>10864</v>
      </c>
      <c r="C82" s="1" t="s">
        <v>10865</v>
      </c>
      <c r="D82" s="1">
        <v>3</v>
      </c>
      <c r="E82" s="1">
        <v>3</v>
      </c>
      <c r="F82" s="1">
        <v>0.19</v>
      </c>
      <c r="G82" s="1">
        <v>2.7E-4</v>
      </c>
    </row>
    <row r="83" spans="1:7" x14ac:dyDescent="0.25">
      <c r="A83" s="83"/>
      <c r="B83" s="1" t="s">
        <v>10866</v>
      </c>
      <c r="C83" s="1" t="s">
        <v>10867</v>
      </c>
      <c r="D83" s="1">
        <v>3</v>
      </c>
      <c r="E83" s="1">
        <v>3</v>
      </c>
      <c r="F83" s="1">
        <v>0.19</v>
      </c>
      <c r="G83" s="1">
        <v>2.7E-4</v>
      </c>
    </row>
    <row r="84" spans="1:7" x14ac:dyDescent="0.25">
      <c r="A84" s="83"/>
      <c r="B84" s="1" t="s">
        <v>10868</v>
      </c>
      <c r="C84" s="1" t="s">
        <v>10869</v>
      </c>
      <c r="D84" s="1">
        <v>3</v>
      </c>
      <c r="E84" s="1">
        <v>3</v>
      </c>
      <c r="F84" s="1">
        <v>0.19</v>
      </c>
      <c r="G84" s="1">
        <v>2.7E-4</v>
      </c>
    </row>
    <row r="85" spans="1:7" x14ac:dyDescent="0.25">
      <c r="A85" s="83"/>
      <c r="B85" s="1" t="s">
        <v>10870</v>
      </c>
      <c r="C85" s="1" t="s">
        <v>10871</v>
      </c>
      <c r="D85" s="1">
        <v>3</v>
      </c>
      <c r="E85" s="1">
        <v>3</v>
      </c>
      <c r="F85" s="1">
        <v>0.19</v>
      </c>
      <c r="G85" s="1">
        <v>2.7E-4</v>
      </c>
    </row>
    <row r="86" spans="1:7" x14ac:dyDescent="0.25">
      <c r="A86" s="83"/>
      <c r="B86" s="1" t="s">
        <v>10872</v>
      </c>
      <c r="C86" s="1" t="s">
        <v>10873</v>
      </c>
      <c r="D86" s="1">
        <v>3</v>
      </c>
      <c r="E86" s="1">
        <v>3</v>
      </c>
      <c r="F86" s="1">
        <v>0.19</v>
      </c>
      <c r="G86" s="1">
        <v>2.7E-4</v>
      </c>
    </row>
    <row r="87" spans="1:7" x14ac:dyDescent="0.25">
      <c r="A87" s="83"/>
      <c r="B87" s="1" t="s">
        <v>10874</v>
      </c>
      <c r="C87" s="1" t="s">
        <v>10875</v>
      </c>
      <c r="D87" s="1">
        <v>3</v>
      </c>
      <c r="E87" s="1">
        <v>3</v>
      </c>
      <c r="F87" s="1">
        <v>0.19</v>
      </c>
      <c r="G87" s="1">
        <v>2.7E-4</v>
      </c>
    </row>
    <row r="88" spans="1:7" x14ac:dyDescent="0.25">
      <c r="A88" s="83"/>
      <c r="B88" s="1" t="s">
        <v>10876</v>
      </c>
      <c r="C88" s="1" t="s">
        <v>10877</v>
      </c>
      <c r="D88" s="1">
        <v>3</v>
      </c>
      <c r="E88" s="1">
        <v>3</v>
      </c>
      <c r="F88" s="1">
        <v>0.19</v>
      </c>
      <c r="G88" s="1">
        <v>2.7E-4</v>
      </c>
    </row>
    <row r="89" spans="1:7" x14ac:dyDescent="0.25">
      <c r="A89" s="83"/>
      <c r="B89" s="1" t="s">
        <v>10878</v>
      </c>
      <c r="C89" s="1" t="s">
        <v>10879</v>
      </c>
      <c r="D89" s="1">
        <v>3</v>
      </c>
      <c r="E89" s="1">
        <v>3</v>
      </c>
      <c r="F89" s="1">
        <v>0.19</v>
      </c>
      <c r="G89" s="1">
        <v>2.7E-4</v>
      </c>
    </row>
    <row r="90" spans="1:7" x14ac:dyDescent="0.25">
      <c r="A90" s="83"/>
      <c r="B90" s="1" t="s">
        <v>10880</v>
      </c>
      <c r="C90" s="1" t="s">
        <v>10881</v>
      </c>
      <c r="D90" s="1">
        <v>3</v>
      </c>
      <c r="E90" s="1">
        <v>3</v>
      </c>
      <c r="F90" s="1">
        <v>0.19</v>
      </c>
      <c r="G90" s="1">
        <v>2.7E-4</v>
      </c>
    </row>
    <row r="91" spans="1:7" x14ac:dyDescent="0.25">
      <c r="A91" s="83"/>
      <c r="B91" s="1" t="s">
        <v>10882</v>
      </c>
      <c r="C91" s="1" t="s">
        <v>10883</v>
      </c>
      <c r="D91" s="1">
        <v>3</v>
      </c>
      <c r="E91" s="1">
        <v>3</v>
      </c>
      <c r="F91" s="1">
        <v>0.19</v>
      </c>
      <c r="G91" s="1">
        <v>2.7E-4</v>
      </c>
    </row>
    <row r="92" spans="1:7" x14ac:dyDescent="0.25">
      <c r="A92" s="83"/>
      <c r="B92" s="1" t="s">
        <v>10884</v>
      </c>
      <c r="C92" s="1" t="s">
        <v>10885</v>
      </c>
      <c r="D92" s="1">
        <v>3</v>
      </c>
      <c r="E92" s="1">
        <v>3</v>
      </c>
      <c r="F92" s="1">
        <v>0.19</v>
      </c>
      <c r="G92" s="1">
        <v>2.7E-4</v>
      </c>
    </row>
    <row r="93" spans="1:7" x14ac:dyDescent="0.25">
      <c r="A93" s="83"/>
      <c r="B93" s="1" t="s">
        <v>10886</v>
      </c>
      <c r="C93" s="1" t="s">
        <v>10887</v>
      </c>
      <c r="D93" s="1">
        <v>7</v>
      </c>
      <c r="E93" s="1">
        <v>4</v>
      </c>
      <c r="F93" s="1">
        <v>0.45</v>
      </c>
      <c r="G93" s="1">
        <v>5.1000000000000004E-4</v>
      </c>
    </row>
    <row r="94" spans="1:7" x14ac:dyDescent="0.25">
      <c r="A94" s="83"/>
      <c r="B94" s="1" t="s">
        <v>10888</v>
      </c>
      <c r="C94" s="1" t="s">
        <v>10889</v>
      </c>
      <c r="D94" s="1">
        <v>7</v>
      </c>
      <c r="E94" s="1">
        <v>4</v>
      </c>
      <c r="F94" s="1">
        <v>0.45</v>
      </c>
      <c r="G94" s="1">
        <v>5.1000000000000004E-4</v>
      </c>
    </row>
    <row r="95" spans="1:7" x14ac:dyDescent="0.25">
      <c r="A95" s="83"/>
      <c r="B95" s="1" t="s">
        <v>10890</v>
      </c>
      <c r="C95" s="1" t="s">
        <v>10891</v>
      </c>
      <c r="D95" s="1">
        <v>9</v>
      </c>
      <c r="E95" s="1">
        <v>4</v>
      </c>
      <c r="F95" s="1">
        <v>0.57999999999999996</v>
      </c>
      <c r="G95" s="1">
        <v>1.66E-3</v>
      </c>
    </row>
    <row r="96" spans="1:7" x14ac:dyDescent="0.25">
      <c r="A96" s="83"/>
      <c r="B96" s="1" t="s">
        <v>10892</v>
      </c>
      <c r="C96" s="1" t="s">
        <v>10893</v>
      </c>
      <c r="D96" s="1">
        <v>9</v>
      </c>
      <c r="E96" s="1">
        <v>4</v>
      </c>
      <c r="F96" s="1">
        <v>0.57999999999999996</v>
      </c>
      <c r="G96" s="1">
        <v>1.66E-3</v>
      </c>
    </row>
    <row r="97" spans="1:7" x14ac:dyDescent="0.25">
      <c r="A97" s="83"/>
      <c r="B97" s="1" t="s">
        <v>10894</v>
      </c>
      <c r="C97" s="1" t="s">
        <v>10895</v>
      </c>
      <c r="D97" s="1">
        <v>10</v>
      </c>
      <c r="E97" s="1">
        <v>4</v>
      </c>
      <c r="F97" s="1">
        <v>0.65</v>
      </c>
      <c r="G97" s="1">
        <v>2.63E-3</v>
      </c>
    </row>
    <row r="98" spans="1:7" x14ac:dyDescent="0.25">
      <c r="A98" s="83"/>
      <c r="B98" s="1" t="s">
        <v>10896</v>
      </c>
      <c r="C98" s="1" t="s">
        <v>10897</v>
      </c>
      <c r="D98" s="1">
        <v>2</v>
      </c>
      <c r="E98" s="1">
        <v>2</v>
      </c>
      <c r="F98" s="1">
        <v>0.13</v>
      </c>
      <c r="G98" s="1">
        <v>4.1700000000000001E-3</v>
      </c>
    </row>
    <row r="99" spans="1:7" x14ac:dyDescent="0.25">
      <c r="A99" s="83"/>
      <c r="B99" s="1" t="s">
        <v>10898</v>
      </c>
      <c r="C99" s="1" t="s">
        <v>10899</v>
      </c>
      <c r="D99" s="1">
        <v>6</v>
      </c>
      <c r="E99" s="1">
        <v>3</v>
      </c>
      <c r="F99" s="1">
        <v>0.39</v>
      </c>
      <c r="G99" s="1">
        <v>4.62E-3</v>
      </c>
    </row>
    <row r="100" spans="1:7" x14ac:dyDescent="0.25">
      <c r="A100" s="84"/>
      <c r="B100" s="7" t="s">
        <v>10900</v>
      </c>
      <c r="C100" s="7" t="s">
        <v>10901</v>
      </c>
      <c r="D100" s="7">
        <v>45</v>
      </c>
      <c r="E100" s="7">
        <v>8</v>
      </c>
      <c r="F100" s="7">
        <v>2.91</v>
      </c>
      <c r="G100" s="7">
        <v>7.2700000000000004E-3</v>
      </c>
    </row>
    <row r="101" spans="1:7" x14ac:dyDescent="0.25">
      <c r="A101" s="82" t="s">
        <v>10902</v>
      </c>
      <c r="B101" s="24" t="s">
        <v>10903</v>
      </c>
      <c r="C101" s="24" t="s">
        <v>10904</v>
      </c>
      <c r="D101" s="24">
        <v>133</v>
      </c>
      <c r="E101" s="24">
        <v>78</v>
      </c>
      <c r="F101" s="24">
        <v>24.2</v>
      </c>
      <c r="G101" s="25">
        <v>2.0000000000000001E-26</v>
      </c>
    </row>
    <row r="102" spans="1:7" x14ac:dyDescent="0.25">
      <c r="A102" s="83"/>
      <c r="B102" s="1" t="s">
        <v>10841</v>
      </c>
      <c r="C102" s="1" t="s">
        <v>10842</v>
      </c>
      <c r="D102" s="1">
        <v>1171</v>
      </c>
      <c r="E102" s="1">
        <v>296</v>
      </c>
      <c r="F102" s="1">
        <v>213.03</v>
      </c>
      <c r="G102" s="15">
        <v>2.9000000000000003E-14</v>
      </c>
    </row>
    <row r="103" spans="1:7" x14ac:dyDescent="0.25">
      <c r="A103" s="83"/>
      <c r="B103" s="1" t="s">
        <v>10905</v>
      </c>
      <c r="C103" s="1" t="s">
        <v>10906</v>
      </c>
      <c r="D103" s="1">
        <v>242</v>
      </c>
      <c r="E103" s="1">
        <v>90</v>
      </c>
      <c r="F103" s="1">
        <v>44.03</v>
      </c>
      <c r="G103" s="15">
        <v>2.8999999999999998E-13</v>
      </c>
    </row>
    <row r="104" spans="1:7" x14ac:dyDescent="0.25">
      <c r="A104" s="83"/>
      <c r="B104" s="1" t="s">
        <v>10843</v>
      </c>
      <c r="C104" s="1" t="s">
        <v>10844</v>
      </c>
      <c r="D104" s="1">
        <v>670</v>
      </c>
      <c r="E104" s="1">
        <v>188</v>
      </c>
      <c r="F104" s="1">
        <v>121.89</v>
      </c>
      <c r="G104" s="15">
        <v>1.1999999999999999E-12</v>
      </c>
    </row>
    <row r="105" spans="1:7" x14ac:dyDescent="0.25">
      <c r="A105" s="83"/>
      <c r="B105" s="1" t="s">
        <v>10907</v>
      </c>
      <c r="C105" s="1" t="s">
        <v>10908</v>
      </c>
      <c r="D105" s="1">
        <v>38</v>
      </c>
      <c r="E105" s="1">
        <v>22</v>
      </c>
      <c r="F105" s="1">
        <v>6.91</v>
      </c>
      <c r="G105" s="15">
        <v>4.4999999999999999E-8</v>
      </c>
    </row>
    <row r="106" spans="1:7" x14ac:dyDescent="0.25">
      <c r="A106" s="83"/>
      <c r="B106" s="1" t="s">
        <v>10909</v>
      </c>
      <c r="C106" s="1" t="s">
        <v>10910</v>
      </c>
      <c r="D106" s="1">
        <v>134</v>
      </c>
      <c r="E106" s="1">
        <v>50</v>
      </c>
      <c r="F106" s="1">
        <v>24.38</v>
      </c>
      <c r="G106" s="15">
        <v>7.4999999999999997E-8</v>
      </c>
    </row>
    <row r="107" spans="1:7" x14ac:dyDescent="0.25">
      <c r="A107" s="83"/>
      <c r="B107" s="1" t="s">
        <v>10911</v>
      </c>
      <c r="C107" s="1" t="s">
        <v>10912</v>
      </c>
      <c r="D107" s="1">
        <v>20</v>
      </c>
      <c r="E107" s="1">
        <v>13</v>
      </c>
      <c r="F107" s="1">
        <v>3.64</v>
      </c>
      <c r="G107" s="15">
        <v>4.6999999999999999E-6</v>
      </c>
    </row>
    <row r="108" spans="1:7" x14ac:dyDescent="0.25">
      <c r="A108" s="83"/>
      <c r="B108" s="1" t="s">
        <v>10913</v>
      </c>
      <c r="C108" s="1" t="s">
        <v>10914</v>
      </c>
      <c r="D108" s="1">
        <v>871</v>
      </c>
      <c r="E108" s="1">
        <v>202</v>
      </c>
      <c r="F108" s="1">
        <v>158.44999999999999</v>
      </c>
      <c r="G108" s="15">
        <v>9.5000000000000005E-6</v>
      </c>
    </row>
    <row r="109" spans="1:7" x14ac:dyDescent="0.25">
      <c r="A109" s="83"/>
      <c r="B109" s="1" t="s">
        <v>10915</v>
      </c>
      <c r="C109" s="1" t="s">
        <v>10916</v>
      </c>
      <c r="D109" s="1">
        <v>39</v>
      </c>
      <c r="E109" s="1">
        <v>19</v>
      </c>
      <c r="F109" s="1">
        <v>7.09</v>
      </c>
      <c r="G109" s="15">
        <v>1.2E-5</v>
      </c>
    </row>
    <row r="110" spans="1:7" x14ac:dyDescent="0.25">
      <c r="A110" s="83"/>
      <c r="B110" s="1" t="s">
        <v>10917</v>
      </c>
      <c r="C110" s="1" t="s">
        <v>10918</v>
      </c>
      <c r="D110" s="1">
        <v>22</v>
      </c>
      <c r="E110" s="1">
        <v>13</v>
      </c>
      <c r="F110" s="1">
        <v>4</v>
      </c>
      <c r="G110" s="15">
        <v>2.0999999999999999E-5</v>
      </c>
    </row>
    <row r="111" spans="1:7" x14ac:dyDescent="0.25">
      <c r="A111" s="83"/>
      <c r="B111" s="1" t="s">
        <v>10919</v>
      </c>
      <c r="C111" s="1" t="s">
        <v>10920</v>
      </c>
      <c r="D111" s="1">
        <v>85</v>
      </c>
      <c r="E111" s="1">
        <v>31</v>
      </c>
      <c r="F111" s="1">
        <v>15.46</v>
      </c>
      <c r="G111" s="15">
        <v>4.1E-5</v>
      </c>
    </row>
    <row r="112" spans="1:7" x14ac:dyDescent="0.25">
      <c r="A112" s="83"/>
      <c r="B112" s="1" t="s">
        <v>10921</v>
      </c>
      <c r="C112" s="1" t="s">
        <v>10922</v>
      </c>
      <c r="D112" s="1">
        <v>14</v>
      </c>
      <c r="E112" s="1">
        <v>9</v>
      </c>
      <c r="F112" s="1">
        <v>2.5499999999999998</v>
      </c>
      <c r="G112" s="1">
        <v>1.7000000000000001E-4</v>
      </c>
    </row>
    <row r="113" spans="1:7" x14ac:dyDescent="0.25">
      <c r="A113" s="83"/>
      <c r="B113" s="1" t="s">
        <v>10923</v>
      </c>
      <c r="C113" s="1" t="s">
        <v>10924</v>
      </c>
      <c r="D113" s="1">
        <v>14</v>
      </c>
      <c r="E113" s="1">
        <v>9</v>
      </c>
      <c r="F113" s="1">
        <v>2.5499999999999998</v>
      </c>
      <c r="G113" s="1">
        <v>1.7000000000000001E-4</v>
      </c>
    </row>
    <row r="114" spans="1:7" x14ac:dyDescent="0.25">
      <c r="A114" s="83"/>
      <c r="B114" s="1" t="s">
        <v>10925</v>
      </c>
      <c r="C114" s="1" t="s">
        <v>10926</v>
      </c>
      <c r="D114" s="1">
        <v>10</v>
      </c>
      <c r="E114" s="1">
        <v>7</v>
      </c>
      <c r="F114" s="1">
        <v>1.82</v>
      </c>
      <c r="G114" s="1">
        <v>4.6000000000000001E-4</v>
      </c>
    </row>
    <row r="115" spans="1:7" x14ac:dyDescent="0.25">
      <c r="A115" s="83"/>
      <c r="B115" s="1" t="s">
        <v>10927</v>
      </c>
      <c r="C115" s="1" t="s">
        <v>10928</v>
      </c>
      <c r="D115" s="1">
        <v>38</v>
      </c>
      <c r="E115" s="1">
        <v>16</v>
      </c>
      <c r="F115" s="1">
        <v>6.91</v>
      </c>
      <c r="G115" s="1">
        <v>5.0000000000000001E-4</v>
      </c>
    </row>
    <row r="116" spans="1:7" x14ac:dyDescent="0.25">
      <c r="A116" s="83"/>
      <c r="B116" s="1" t="s">
        <v>10929</v>
      </c>
      <c r="C116" s="1" t="s">
        <v>10930</v>
      </c>
      <c r="D116" s="1">
        <v>38</v>
      </c>
      <c r="E116" s="1">
        <v>16</v>
      </c>
      <c r="F116" s="1">
        <v>6.91</v>
      </c>
      <c r="G116" s="1">
        <v>5.0000000000000001E-4</v>
      </c>
    </row>
    <row r="117" spans="1:7" x14ac:dyDescent="0.25">
      <c r="A117" s="84"/>
      <c r="B117" s="7" t="s">
        <v>10931</v>
      </c>
      <c r="C117" s="7" t="s">
        <v>10932</v>
      </c>
      <c r="D117" s="7">
        <v>603</v>
      </c>
      <c r="E117" s="7">
        <v>139</v>
      </c>
      <c r="F117" s="7">
        <v>109.7</v>
      </c>
      <c r="G117" s="7">
        <v>5.4000000000000001E-4</v>
      </c>
    </row>
    <row r="118" spans="1:7" x14ac:dyDescent="0.25">
      <c r="A118" s="24" t="s">
        <v>10933</v>
      </c>
      <c r="B118" s="24" t="s">
        <v>10934</v>
      </c>
      <c r="C118" s="24" t="s">
        <v>10935</v>
      </c>
      <c r="D118" s="24">
        <v>17</v>
      </c>
      <c r="E118" s="24">
        <v>2</v>
      </c>
      <c r="F118" s="24">
        <v>0.14000000000000001</v>
      </c>
      <c r="G118" s="24">
        <v>8.0999999999999996E-3</v>
      </c>
    </row>
    <row r="119" spans="1:7" x14ac:dyDescent="0.25">
      <c r="A119" s="82" t="s">
        <v>10936</v>
      </c>
      <c r="B119" s="24" t="s">
        <v>10937</v>
      </c>
      <c r="C119" s="24" t="s">
        <v>10938</v>
      </c>
      <c r="D119" s="24">
        <v>250</v>
      </c>
      <c r="E119" s="24">
        <v>40</v>
      </c>
      <c r="F119" s="24">
        <v>15.12</v>
      </c>
      <c r="G119" s="25">
        <v>5.1000000000000002E-9</v>
      </c>
    </row>
    <row r="120" spans="1:7" x14ac:dyDescent="0.25">
      <c r="A120" s="83"/>
      <c r="B120" s="1" t="s">
        <v>10939</v>
      </c>
      <c r="C120" s="1" t="s">
        <v>10940</v>
      </c>
      <c r="D120" s="1">
        <v>208</v>
      </c>
      <c r="E120" s="1">
        <v>33</v>
      </c>
      <c r="F120" s="1">
        <v>12.58</v>
      </c>
      <c r="G120" s="15">
        <v>1.6E-7</v>
      </c>
    </row>
    <row r="121" spans="1:7" x14ac:dyDescent="0.25">
      <c r="A121" s="83"/>
      <c r="B121" s="1" t="s">
        <v>10941</v>
      </c>
      <c r="C121" s="1" t="s">
        <v>10942</v>
      </c>
      <c r="D121" s="1">
        <v>304</v>
      </c>
      <c r="E121" s="1">
        <v>40</v>
      </c>
      <c r="F121" s="1">
        <v>18.38</v>
      </c>
      <c r="G121" s="15">
        <v>1.3E-6</v>
      </c>
    </row>
    <row r="122" spans="1:7" x14ac:dyDescent="0.25">
      <c r="A122" s="83"/>
      <c r="B122" s="1" t="s">
        <v>10943</v>
      </c>
      <c r="C122" s="1" t="s">
        <v>10944</v>
      </c>
      <c r="D122" s="1">
        <v>6</v>
      </c>
      <c r="E122" s="1">
        <v>5</v>
      </c>
      <c r="F122" s="1">
        <v>0.36</v>
      </c>
      <c r="G122" s="15">
        <v>4.4000000000000002E-6</v>
      </c>
    </row>
    <row r="123" spans="1:7" x14ac:dyDescent="0.25">
      <c r="A123" s="83"/>
      <c r="B123" s="1" t="s">
        <v>10945</v>
      </c>
      <c r="C123" s="1" t="s">
        <v>10946</v>
      </c>
      <c r="D123" s="1">
        <v>186</v>
      </c>
      <c r="E123" s="1">
        <v>28</v>
      </c>
      <c r="F123" s="1">
        <v>11.25</v>
      </c>
      <c r="G123" s="15">
        <v>4.5000000000000001E-6</v>
      </c>
    </row>
    <row r="124" spans="1:7" x14ac:dyDescent="0.25">
      <c r="A124" s="83"/>
      <c r="B124" s="1" t="s">
        <v>10947</v>
      </c>
      <c r="C124" s="1" t="s">
        <v>10948</v>
      </c>
      <c r="D124" s="1">
        <v>661</v>
      </c>
      <c r="E124" s="1">
        <v>61</v>
      </c>
      <c r="F124" s="1">
        <v>39.97</v>
      </c>
      <c r="G124" s="1">
        <v>2.5999999999999998E-4</v>
      </c>
    </row>
    <row r="125" spans="1:7" x14ac:dyDescent="0.25">
      <c r="A125" s="83"/>
      <c r="B125" s="1" t="s">
        <v>10949</v>
      </c>
      <c r="C125" s="1" t="s">
        <v>10950</v>
      </c>
      <c r="D125" s="1">
        <v>661</v>
      </c>
      <c r="E125" s="1">
        <v>61</v>
      </c>
      <c r="F125" s="1">
        <v>39.97</v>
      </c>
      <c r="G125" s="1">
        <v>2.5999999999999998E-4</v>
      </c>
    </row>
    <row r="126" spans="1:7" x14ac:dyDescent="0.25">
      <c r="A126" s="83"/>
      <c r="B126" s="1" t="s">
        <v>10951</v>
      </c>
      <c r="C126" s="1" t="s">
        <v>10952</v>
      </c>
      <c r="D126" s="1">
        <v>666</v>
      </c>
      <c r="E126" s="1">
        <v>61</v>
      </c>
      <c r="F126" s="1">
        <v>40.270000000000003</v>
      </c>
      <c r="G126" s="1">
        <v>3.2000000000000003E-4</v>
      </c>
    </row>
    <row r="127" spans="1:7" x14ac:dyDescent="0.25">
      <c r="A127" s="83"/>
      <c r="B127" s="1" t="s">
        <v>10953</v>
      </c>
      <c r="C127" s="1" t="s">
        <v>10954</v>
      </c>
      <c r="D127" s="1">
        <v>529</v>
      </c>
      <c r="E127" s="1">
        <v>51</v>
      </c>
      <c r="F127" s="1">
        <v>31.99</v>
      </c>
      <c r="G127" s="1">
        <v>3.3E-4</v>
      </c>
    </row>
    <row r="128" spans="1:7" x14ac:dyDescent="0.25">
      <c r="A128" s="83"/>
      <c r="B128" s="1" t="s">
        <v>10955</v>
      </c>
      <c r="C128" s="1" t="s">
        <v>10956</v>
      </c>
      <c r="D128" s="1">
        <v>529</v>
      </c>
      <c r="E128" s="1">
        <v>51</v>
      </c>
      <c r="F128" s="1">
        <v>31.99</v>
      </c>
      <c r="G128" s="1">
        <v>3.3E-4</v>
      </c>
    </row>
    <row r="129" spans="1:7" x14ac:dyDescent="0.25">
      <c r="A129" s="83"/>
      <c r="B129" s="1" t="s">
        <v>10957</v>
      </c>
      <c r="C129" s="1" t="s">
        <v>10958</v>
      </c>
      <c r="D129" s="1">
        <v>83</v>
      </c>
      <c r="E129" s="1">
        <v>14</v>
      </c>
      <c r="F129" s="1">
        <v>5.0199999999999996</v>
      </c>
      <c r="G129" s="1">
        <v>3.6999999999999999E-4</v>
      </c>
    </row>
    <row r="130" spans="1:7" x14ac:dyDescent="0.25">
      <c r="A130" s="83"/>
      <c r="B130" s="1" t="s">
        <v>10959</v>
      </c>
      <c r="C130" s="1" t="s">
        <v>10960</v>
      </c>
      <c r="D130" s="1">
        <v>7</v>
      </c>
      <c r="E130" s="1">
        <v>4</v>
      </c>
      <c r="F130" s="1">
        <v>0.42</v>
      </c>
      <c r="G130" s="1">
        <v>4.0000000000000002E-4</v>
      </c>
    </row>
    <row r="131" spans="1:7" x14ac:dyDescent="0.25">
      <c r="A131" s="83"/>
      <c r="B131" s="1" t="s">
        <v>10961</v>
      </c>
      <c r="C131" s="1" t="s">
        <v>10962</v>
      </c>
      <c r="D131" s="1">
        <v>7</v>
      </c>
      <c r="E131" s="1">
        <v>4</v>
      </c>
      <c r="F131" s="1">
        <v>0.42</v>
      </c>
      <c r="G131" s="1">
        <v>4.0000000000000002E-4</v>
      </c>
    </row>
    <row r="132" spans="1:7" x14ac:dyDescent="0.25">
      <c r="A132" s="83"/>
      <c r="B132" s="1" t="s">
        <v>10963</v>
      </c>
      <c r="C132" s="1" t="s">
        <v>10964</v>
      </c>
      <c r="D132" s="1">
        <v>704</v>
      </c>
      <c r="E132" s="1">
        <v>63</v>
      </c>
      <c r="F132" s="1">
        <v>42.57</v>
      </c>
      <c r="G132" s="1">
        <v>4.8000000000000001E-4</v>
      </c>
    </row>
    <row r="133" spans="1:7" x14ac:dyDescent="0.25">
      <c r="A133" s="83"/>
      <c r="B133" s="1" t="s">
        <v>10965</v>
      </c>
      <c r="C133" s="1" t="s">
        <v>10966</v>
      </c>
      <c r="D133" s="1">
        <v>652</v>
      </c>
      <c r="E133" s="1">
        <v>59</v>
      </c>
      <c r="F133" s="1">
        <v>39.43</v>
      </c>
      <c r="G133" s="1">
        <v>5.6999999999999998E-4</v>
      </c>
    </row>
    <row r="134" spans="1:7" x14ac:dyDescent="0.25">
      <c r="A134" s="83"/>
      <c r="B134" s="1" t="s">
        <v>10967</v>
      </c>
      <c r="C134" s="1" t="s">
        <v>10968</v>
      </c>
      <c r="D134" s="1">
        <v>800</v>
      </c>
      <c r="E134" s="1">
        <v>69</v>
      </c>
      <c r="F134" s="1">
        <v>48.37</v>
      </c>
      <c r="G134" s="1">
        <v>6.9999999999999999E-4</v>
      </c>
    </row>
    <row r="135" spans="1:7" x14ac:dyDescent="0.25">
      <c r="A135" s="83"/>
      <c r="B135" s="1" t="s">
        <v>10969</v>
      </c>
      <c r="C135" s="1" t="s">
        <v>10970</v>
      </c>
      <c r="D135" s="1">
        <v>520</v>
      </c>
      <c r="E135" s="1">
        <v>49</v>
      </c>
      <c r="F135" s="1">
        <v>31.44</v>
      </c>
      <c r="G135" s="1">
        <v>7.5000000000000002E-4</v>
      </c>
    </row>
    <row r="136" spans="1:7" x14ac:dyDescent="0.25">
      <c r="A136" s="83"/>
      <c r="B136" s="1" t="s">
        <v>10971</v>
      </c>
      <c r="C136" s="1" t="s">
        <v>10972</v>
      </c>
      <c r="D136" s="1">
        <v>576</v>
      </c>
      <c r="E136" s="1">
        <v>53</v>
      </c>
      <c r="F136" s="1">
        <v>34.83</v>
      </c>
      <c r="G136" s="1">
        <v>7.7999999999999999E-4</v>
      </c>
    </row>
    <row r="137" spans="1:7" x14ac:dyDescent="0.25">
      <c r="A137" s="83"/>
      <c r="B137" s="1" t="s">
        <v>10973</v>
      </c>
      <c r="C137" s="1" t="s">
        <v>10974</v>
      </c>
      <c r="D137" s="1">
        <v>819</v>
      </c>
      <c r="E137" s="1">
        <v>70</v>
      </c>
      <c r="F137" s="1">
        <v>49.52</v>
      </c>
      <c r="G137" s="1">
        <v>8.1999999999999998E-4</v>
      </c>
    </row>
    <row r="138" spans="1:7" x14ac:dyDescent="0.25">
      <c r="A138" s="83"/>
      <c r="B138" s="1" t="s">
        <v>10975</v>
      </c>
      <c r="C138" s="1" t="s">
        <v>10976</v>
      </c>
      <c r="D138" s="1">
        <v>819</v>
      </c>
      <c r="E138" s="1">
        <v>70</v>
      </c>
      <c r="F138" s="1">
        <v>49.52</v>
      </c>
      <c r="G138" s="1">
        <v>8.1999999999999998E-4</v>
      </c>
    </row>
    <row r="139" spans="1:7" x14ac:dyDescent="0.25">
      <c r="A139" s="83"/>
      <c r="B139" s="1" t="s">
        <v>10977</v>
      </c>
      <c r="C139" s="1" t="s">
        <v>10978</v>
      </c>
      <c r="D139" s="1">
        <v>882</v>
      </c>
      <c r="E139" s="1">
        <v>74</v>
      </c>
      <c r="F139" s="1">
        <v>53.33</v>
      </c>
      <c r="G139" s="1">
        <v>9.6000000000000002E-4</v>
      </c>
    </row>
    <row r="140" spans="1:7" x14ac:dyDescent="0.25">
      <c r="A140" s="83"/>
      <c r="B140" s="1" t="s">
        <v>10979</v>
      </c>
      <c r="C140" s="1" t="s">
        <v>10980</v>
      </c>
      <c r="D140" s="1">
        <v>29</v>
      </c>
      <c r="E140" s="1">
        <v>7</v>
      </c>
      <c r="F140" s="1">
        <v>1.75</v>
      </c>
      <c r="G140" s="1">
        <v>1.34E-3</v>
      </c>
    </row>
    <row r="141" spans="1:7" x14ac:dyDescent="0.25">
      <c r="A141" s="83"/>
      <c r="B141" s="1" t="s">
        <v>10981</v>
      </c>
      <c r="C141" s="1" t="s">
        <v>10982</v>
      </c>
      <c r="D141" s="1">
        <v>628</v>
      </c>
      <c r="E141" s="1">
        <v>55</v>
      </c>
      <c r="F141" s="1">
        <v>37.97</v>
      </c>
      <c r="G141" s="1">
        <v>2.0100000000000001E-3</v>
      </c>
    </row>
    <row r="142" spans="1:7" x14ac:dyDescent="0.25">
      <c r="A142" s="83"/>
      <c r="B142" s="1" t="s">
        <v>10983</v>
      </c>
      <c r="C142" s="1" t="s">
        <v>10984</v>
      </c>
      <c r="D142" s="1">
        <v>577</v>
      </c>
      <c r="E142" s="1">
        <v>50</v>
      </c>
      <c r="F142" s="1">
        <v>34.89</v>
      </c>
      <c r="G142" s="1">
        <v>4.1599999999999996E-3</v>
      </c>
    </row>
    <row r="143" spans="1:7" x14ac:dyDescent="0.25">
      <c r="A143" s="83"/>
      <c r="B143" s="1" t="s">
        <v>10985</v>
      </c>
      <c r="C143" s="1" t="s">
        <v>10986</v>
      </c>
      <c r="D143" s="1">
        <v>19</v>
      </c>
      <c r="E143" s="1">
        <v>5</v>
      </c>
      <c r="F143" s="1">
        <v>1.1499999999999999</v>
      </c>
      <c r="G143" s="1">
        <v>4.4799999999999996E-3</v>
      </c>
    </row>
    <row r="144" spans="1:7" x14ac:dyDescent="0.25">
      <c r="A144" s="83"/>
      <c r="B144" s="1" t="s">
        <v>10987</v>
      </c>
      <c r="C144" s="1" t="s">
        <v>10988</v>
      </c>
      <c r="D144" s="1">
        <v>76</v>
      </c>
      <c r="E144" s="1">
        <v>11</v>
      </c>
      <c r="F144" s="1">
        <v>4.5999999999999996</v>
      </c>
      <c r="G144" s="1">
        <v>5.4400000000000004E-3</v>
      </c>
    </row>
    <row r="145" spans="1:7" x14ac:dyDescent="0.25">
      <c r="A145" s="83"/>
      <c r="B145" s="1" t="s">
        <v>10989</v>
      </c>
      <c r="C145" s="1" t="s">
        <v>10990</v>
      </c>
      <c r="D145" s="1">
        <v>1683</v>
      </c>
      <c r="E145" s="1">
        <v>121</v>
      </c>
      <c r="F145" s="1">
        <v>101.77</v>
      </c>
      <c r="G145" s="1">
        <v>6.8999999999999999E-3</v>
      </c>
    </row>
    <row r="146" spans="1:7" x14ac:dyDescent="0.25">
      <c r="A146" s="83"/>
      <c r="B146" s="1" t="s">
        <v>10991</v>
      </c>
      <c r="C146" s="1" t="s">
        <v>10992</v>
      </c>
      <c r="D146" s="1">
        <v>1564</v>
      </c>
      <c r="E146" s="1">
        <v>113</v>
      </c>
      <c r="F146" s="1">
        <v>94.57</v>
      </c>
      <c r="G146" s="1">
        <v>8.5699999999999995E-3</v>
      </c>
    </row>
    <row r="147" spans="1:7" x14ac:dyDescent="0.25">
      <c r="A147" s="84"/>
      <c r="B147" s="7" t="s">
        <v>10993</v>
      </c>
      <c r="C147" s="7" t="s">
        <v>10994</v>
      </c>
      <c r="D147" s="7">
        <v>1564</v>
      </c>
      <c r="E147" s="7">
        <v>113</v>
      </c>
      <c r="F147" s="7">
        <v>94.57</v>
      </c>
      <c r="G147" s="7">
        <v>8.5699999999999995E-3</v>
      </c>
    </row>
    <row r="148" spans="1:7" x14ac:dyDescent="0.25">
      <c r="A148" s="82" t="s">
        <v>10995</v>
      </c>
      <c r="B148" s="24" t="s">
        <v>10996</v>
      </c>
      <c r="C148" s="24" t="s">
        <v>10997</v>
      </c>
      <c r="D148" s="24">
        <v>121</v>
      </c>
      <c r="E148" s="24">
        <v>72</v>
      </c>
      <c r="F148" s="24">
        <v>21.26</v>
      </c>
      <c r="G148" s="25">
        <v>8.9999999999999998E-26</v>
      </c>
    </row>
    <row r="149" spans="1:7" x14ac:dyDescent="0.25">
      <c r="A149" s="83"/>
      <c r="B149" s="1" t="s">
        <v>10998</v>
      </c>
      <c r="C149" s="1" t="s">
        <v>10999</v>
      </c>
      <c r="D149" s="1">
        <v>236</v>
      </c>
      <c r="E149" s="1">
        <v>94</v>
      </c>
      <c r="F149" s="1">
        <v>41.46</v>
      </c>
      <c r="G149" s="15">
        <v>6.7000000000000004E-17</v>
      </c>
    </row>
    <row r="150" spans="1:7" x14ac:dyDescent="0.25">
      <c r="A150" s="83"/>
      <c r="B150" s="1" t="s">
        <v>11000</v>
      </c>
      <c r="C150" s="1" t="s">
        <v>11001</v>
      </c>
      <c r="D150" s="1">
        <v>63</v>
      </c>
      <c r="E150" s="1">
        <v>34</v>
      </c>
      <c r="F150" s="1">
        <v>11.07</v>
      </c>
      <c r="G150" s="15">
        <v>4.6000000000000003E-11</v>
      </c>
    </row>
    <row r="151" spans="1:7" x14ac:dyDescent="0.25">
      <c r="A151" s="83"/>
      <c r="B151" s="1" t="s">
        <v>11002</v>
      </c>
      <c r="C151" s="1" t="s">
        <v>11003</v>
      </c>
      <c r="D151" s="1">
        <v>21</v>
      </c>
      <c r="E151" s="1">
        <v>15</v>
      </c>
      <c r="F151" s="1">
        <v>3.69</v>
      </c>
      <c r="G151" s="15">
        <v>7.7999999999999997E-8</v>
      </c>
    </row>
    <row r="152" spans="1:7" x14ac:dyDescent="0.25">
      <c r="A152" s="83"/>
      <c r="B152" s="1" t="s">
        <v>11004</v>
      </c>
      <c r="C152" s="1" t="s">
        <v>11005</v>
      </c>
      <c r="D152" s="1">
        <v>25</v>
      </c>
      <c r="E152" s="1">
        <v>15</v>
      </c>
      <c r="F152" s="1">
        <v>4.3899999999999997</v>
      </c>
      <c r="G152" s="15">
        <v>2.3E-6</v>
      </c>
    </row>
    <row r="153" spans="1:7" x14ac:dyDescent="0.25">
      <c r="A153" s="83"/>
      <c r="B153" s="1" t="s">
        <v>11006</v>
      </c>
      <c r="C153" s="1" t="s">
        <v>11007</v>
      </c>
      <c r="D153" s="1">
        <v>42</v>
      </c>
      <c r="E153" s="1">
        <v>20</v>
      </c>
      <c r="F153" s="1">
        <v>7.38</v>
      </c>
      <c r="G153" s="15">
        <v>6.4999999999999996E-6</v>
      </c>
    </row>
    <row r="154" spans="1:7" x14ac:dyDescent="0.25">
      <c r="A154" s="83"/>
      <c r="B154" s="1" t="s">
        <v>11008</v>
      </c>
      <c r="C154" s="1" t="s">
        <v>11009</v>
      </c>
      <c r="D154" s="1">
        <v>77</v>
      </c>
      <c r="E154" s="1">
        <v>29</v>
      </c>
      <c r="F154" s="1">
        <v>13.53</v>
      </c>
      <c r="G154" s="15">
        <v>1.9000000000000001E-5</v>
      </c>
    </row>
    <row r="155" spans="1:7" x14ac:dyDescent="0.25">
      <c r="A155" s="83"/>
      <c r="B155" s="1" t="s">
        <v>11010</v>
      </c>
      <c r="C155" s="1" t="s">
        <v>11011</v>
      </c>
      <c r="D155" s="1">
        <v>74</v>
      </c>
      <c r="E155" s="1">
        <v>28</v>
      </c>
      <c r="F155" s="1">
        <v>13</v>
      </c>
      <c r="G155" s="15">
        <v>2.4000000000000001E-5</v>
      </c>
    </row>
    <row r="156" spans="1:7" x14ac:dyDescent="0.25">
      <c r="A156" s="83"/>
      <c r="B156" s="1" t="s">
        <v>11012</v>
      </c>
      <c r="C156" s="1" t="s">
        <v>11013</v>
      </c>
      <c r="D156" s="1">
        <v>80</v>
      </c>
      <c r="E156" s="1">
        <v>29</v>
      </c>
      <c r="F156" s="1">
        <v>14.05</v>
      </c>
      <c r="G156" s="15">
        <v>4.3999999999999999E-5</v>
      </c>
    </row>
    <row r="157" spans="1:7" x14ac:dyDescent="0.25">
      <c r="A157" s="83"/>
      <c r="B157" s="1" t="s">
        <v>11014</v>
      </c>
      <c r="C157" s="1" t="s">
        <v>11015</v>
      </c>
      <c r="D157" s="1">
        <v>80</v>
      </c>
      <c r="E157" s="1">
        <v>29</v>
      </c>
      <c r="F157" s="1">
        <v>14.05</v>
      </c>
      <c r="G157" s="15">
        <v>4.3999999999999999E-5</v>
      </c>
    </row>
    <row r="158" spans="1:7" x14ac:dyDescent="0.25">
      <c r="A158" s="83"/>
      <c r="B158" s="1" t="s">
        <v>11016</v>
      </c>
      <c r="C158" s="1" t="s">
        <v>11017</v>
      </c>
      <c r="D158" s="1">
        <v>304</v>
      </c>
      <c r="E158" s="1">
        <v>79</v>
      </c>
      <c r="F158" s="1">
        <v>53.4</v>
      </c>
      <c r="G158" s="15">
        <v>8.6000000000000003E-5</v>
      </c>
    </row>
    <row r="159" spans="1:7" x14ac:dyDescent="0.25">
      <c r="A159" s="83"/>
      <c r="B159" s="1" t="s">
        <v>11018</v>
      </c>
      <c r="C159" s="1" t="s">
        <v>11019</v>
      </c>
      <c r="D159" s="1">
        <v>22</v>
      </c>
      <c r="E159" s="1">
        <v>12</v>
      </c>
      <c r="F159" s="1">
        <v>3.86</v>
      </c>
      <c r="G159" s="15">
        <v>9.1000000000000003E-5</v>
      </c>
    </row>
    <row r="160" spans="1:7" x14ac:dyDescent="0.25">
      <c r="A160" s="83"/>
      <c r="B160" s="1" t="s">
        <v>11020</v>
      </c>
      <c r="C160" s="1" t="s">
        <v>11021</v>
      </c>
      <c r="D160" s="1">
        <v>80</v>
      </c>
      <c r="E160" s="1">
        <v>28</v>
      </c>
      <c r="F160" s="1">
        <v>14.05</v>
      </c>
      <c r="G160" s="1">
        <v>1.2E-4</v>
      </c>
    </row>
    <row r="161" spans="1:7" x14ac:dyDescent="0.25">
      <c r="A161" s="83"/>
      <c r="B161" s="1" t="s">
        <v>11022</v>
      </c>
      <c r="C161" s="1" t="s">
        <v>11023</v>
      </c>
      <c r="D161" s="1">
        <v>123</v>
      </c>
      <c r="E161" s="1">
        <v>38</v>
      </c>
      <c r="F161" s="1">
        <v>21.61</v>
      </c>
      <c r="G161" s="1">
        <v>1.8000000000000001E-4</v>
      </c>
    </row>
    <row r="162" spans="1:7" x14ac:dyDescent="0.25">
      <c r="A162" s="83"/>
      <c r="B162" s="1" t="s">
        <v>11024</v>
      </c>
      <c r="C162" s="1" t="s">
        <v>11025</v>
      </c>
      <c r="D162" s="1">
        <v>59</v>
      </c>
      <c r="E162" s="1">
        <v>22</v>
      </c>
      <c r="F162" s="1">
        <v>10.36</v>
      </c>
      <c r="G162" s="1">
        <v>2.3000000000000001E-4</v>
      </c>
    </row>
    <row r="163" spans="1:7" x14ac:dyDescent="0.25">
      <c r="A163" s="83"/>
      <c r="B163" s="1" t="s">
        <v>11026</v>
      </c>
      <c r="C163" s="1" t="s">
        <v>11027</v>
      </c>
      <c r="D163" s="1">
        <v>60</v>
      </c>
      <c r="E163" s="1">
        <v>22</v>
      </c>
      <c r="F163" s="1">
        <v>10.54</v>
      </c>
      <c r="G163" s="1">
        <v>2.9999999999999997E-4</v>
      </c>
    </row>
    <row r="164" spans="1:7" x14ac:dyDescent="0.25">
      <c r="A164" s="83"/>
      <c r="B164" s="1" t="s">
        <v>11028</v>
      </c>
      <c r="C164" s="1" t="s">
        <v>11029</v>
      </c>
      <c r="D164" s="1">
        <v>79</v>
      </c>
      <c r="E164" s="1">
        <v>26</v>
      </c>
      <c r="F164" s="1">
        <v>13.88</v>
      </c>
      <c r="G164" s="1">
        <v>6.3000000000000003E-4</v>
      </c>
    </row>
    <row r="165" spans="1:7" x14ac:dyDescent="0.25">
      <c r="A165" s="83"/>
      <c r="B165" s="1" t="s">
        <v>11030</v>
      </c>
      <c r="C165" s="1" t="s">
        <v>11031</v>
      </c>
      <c r="D165" s="1">
        <v>26</v>
      </c>
      <c r="E165" s="1">
        <v>12</v>
      </c>
      <c r="F165" s="1">
        <v>4.57</v>
      </c>
      <c r="G165" s="1">
        <v>6.8999999999999997E-4</v>
      </c>
    </row>
    <row r="166" spans="1:7" x14ac:dyDescent="0.25">
      <c r="A166" s="83"/>
      <c r="B166" s="1" t="s">
        <v>11032</v>
      </c>
      <c r="C166" s="1" t="s">
        <v>11033</v>
      </c>
      <c r="D166" s="1">
        <v>26</v>
      </c>
      <c r="E166" s="1">
        <v>12</v>
      </c>
      <c r="F166" s="1">
        <v>4.57</v>
      </c>
      <c r="G166" s="1">
        <v>6.8999999999999997E-4</v>
      </c>
    </row>
    <row r="167" spans="1:7" x14ac:dyDescent="0.25">
      <c r="A167" s="83"/>
      <c r="B167" s="1" t="s">
        <v>11034</v>
      </c>
      <c r="C167" s="1" t="s">
        <v>11035</v>
      </c>
      <c r="D167" s="1">
        <v>4</v>
      </c>
      <c r="E167" s="1">
        <v>4</v>
      </c>
      <c r="F167" s="1">
        <v>0.7</v>
      </c>
      <c r="G167" s="1">
        <v>9.5E-4</v>
      </c>
    </row>
    <row r="168" spans="1:7" x14ac:dyDescent="0.25">
      <c r="A168" s="83"/>
      <c r="B168" s="1" t="s">
        <v>11036</v>
      </c>
      <c r="C168" s="1" t="s">
        <v>11037</v>
      </c>
      <c r="D168" s="1">
        <v>14</v>
      </c>
      <c r="E168" s="1">
        <v>8</v>
      </c>
      <c r="F168" s="1">
        <v>2.46</v>
      </c>
      <c r="G168" s="1">
        <v>9.7000000000000005E-4</v>
      </c>
    </row>
    <row r="169" spans="1:7" x14ac:dyDescent="0.25">
      <c r="A169" s="83"/>
      <c r="B169" s="1" t="s">
        <v>11038</v>
      </c>
      <c r="C169" s="1" t="s">
        <v>11039</v>
      </c>
      <c r="D169" s="1">
        <v>57</v>
      </c>
      <c r="E169" s="1">
        <v>20</v>
      </c>
      <c r="F169" s="1">
        <v>10.01</v>
      </c>
      <c r="G169" s="1">
        <v>1.08E-3</v>
      </c>
    </row>
    <row r="170" spans="1:7" x14ac:dyDescent="0.25">
      <c r="A170" s="83"/>
      <c r="B170" s="1" t="s">
        <v>11040</v>
      </c>
      <c r="C170" s="1" t="s">
        <v>11041</v>
      </c>
      <c r="D170" s="1">
        <v>12</v>
      </c>
      <c r="E170" s="1">
        <v>7</v>
      </c>
      <c r="F170" s="1">
        <v>2.11</v>
      </c>
      <c r="G170" s="1">
        <v>1.75E-3</v>
      </c>
    </row>
    <row r="171" spans="1:7" x14ac:dyDescent="0.25">
      <c r="A171" s="83"/>
      <c r="B171" s="1" t="s">
        <v>11042</v>
      </c>
      <c r="C171" s="1" t="s">
        <v>11043</v>
      </c>
      <c r="D171" s="1">
        <v>7</v>
      </c>
      <c r="E171" s="1">
        <v>5</v>
      </c>
      <c r="F171" s="1">
        <v>1.23</v>
      </c>
      <c r="G171" s="1">
        <v>2.5400000000000002E-3</v>
      </c>
    </row>
    <row r="172" spans="1:7" x14ac:dyDescent="0.25">
      <c r="A172" s="83"/>
      <c r="B172" s="1" t="s">
        <v>11044</v>
      </c>
      <c r="C172" s="1" t="s">
        <v>11045</v>
      </c>
      <c r="D172" s="1">
        <v>7</v>
      </c>
      <c r="E172" s="1">
        <v>5</v>
      </c>
      <c r="F172" s="1">
        <v>1.23</v>
      </c>
      <c r="G172" s="1">
        <v>2.5400000000000002E-3</v>
      </c>
    </row>
    <row r="173" spans="1:7" x14ac:dyDescent="0.25">
      <c r="A173" s="83"/>
      <c r="B173" s="1" t="s">
        <v>11046</v>
      </c>
      <c r="C173" s="1" t="s">
        <v>11047</v>
      </c>
      <c r="D173" s="1">
        <v>74</v>
      </c>
      <c r="E173" s="1">
        <v>23</v>
      </c>
      <c r="F173" s="1">
        <v>13</v>
      </c>
      <c r="G173" s="1">
        <v>3.0000000000000001E-3</v>
      </c>
    </row>
    <row r="174" spans="1:7" x14ac:dyDescent="0.25">
      <c r="A174" s="83"/>
      <c r="B174" s="1" t="s">
        <v>11048</v>
      </c>
      <c r="C174" s="1" t="s">
        <v>11049</v>
      </c>
      <c r="D174" s="1">
        <v>3</v>
      </c>
      <c r="E174" s="1">
        <v>3</v>
      </c>
      <c r="F174" s="1">
        <v>0.53</v>
      </c>
      <c r="G174" s="1">
        <v>5.4000000000000003E-3</v>
      </c>
    </row>
    <row r="175" spans="1:7" x14ac:dyDescent="0.25">
      <c r="A175" s="83"/>
      <c r="B175" s="1" t="s">
        <v>11050</v>
      </c>
      <c r="C175" s="1" t="s">
        <v>11051</v>
      </c>
      <c r="D175" s="1">
        <v>3</v>
      </c>
      <c r="E175" s="1">
        <v>3</v>
      </c>
      <c r="F175" s="1">
        <v>0.53</v>
      </c>
      <c r="G175" s="1">
        <v>5.4000000000000003E-3</v>
      </c>
    </row>
    <row r="176" spans="1:7" x14ac:dyDescent="0.25">
      <c r="A176" s="83"/>
      <c r="B176" s="1" t="s">
        <v>11052</v>
      </c>
      <c r="C176" s="1" t="s">
        <v>11053</v>
      </c>
      <c r="D176" s="1">
        <v>3</v>
      </c>
      <c r="E176" s="1">
        <v>3</v>
      </c>
      <c r="F176" s="1">
        <v>0.53</v>
      </c>
      <c r="G176" s="1">
        <v>5.4000000000000003E-3</v>
      </c>
    </row>
    <row r="177" spans="1:7" x14ac:dyDescent="0.25">
      <c r="A177" s="83"/>
      <c r="B177" s="1" t="s">
        <v>11054</v>
      </c>
      <c r="C177" s="1" t="s">
        <v>11055</v>
      </c>
      <c r="D177" s="1">
        <v>3</v>
      </c>
      <c r="E177" s="1">
        <v>3</v>
      </c>
      <c r="F177" s="1">
        <v>0.53</v>
      </c>
      <c r="G177" s="1">
        <v>5.4000000000000003E-3</v>
      </c>
    </row>
    <row r="178" spans="1:7" x14ac:dyDescent="0.25">
      <c r="A178" s="83"/>
      <c r="B178" s="1" t="s">
        <v>11056</v>
      </c>
      <c r="C178" s="1" t="s">
        <v>11057</v>
      </c>
      <c r="D178" s="1">
        <v>3</v>
      </c>
      <c r="E178" s="1">
        <v>3</v>
      </c>
      <c r="F178" s="1">
        <v>0.53</v>
      </c>
      <c r="G178" s="1">
        <v>5.4000000000000003E-3</v>
      </c>
    </row>
    <row r="179" spans="1:7" x14ac:dyDescent="0.25">
      <c r="A179" s="83"/>
      <c r="B179" s="1" t="s">
        <v>11058</v>
      </c>
      <c r="C179" s="1" t="s">
        <v>11059</v>
      </c>
      <c r="D179" s="1">
        <v>3</v>
      </c>
      <c r="E179" s="1">
        <v>3</v>
      </c>
      <c r="F179" s="1">
        <v>0.53</v>
      </c>
      <c r="G179" s="1">
        <v>5.4000000000000003E-3</v>
      </c>
    </row>
    <row r="180" spans="1:7" ht="19.95" customHeight="1" x14ac:dyDescent="0.25">
      <c r="A180" s="83"/>
      <c r="B180" s="1" t="s">
        <v>11060</v>
      </c>
      <c r="C180" s="26" t="s">
        <v>11061</v>
      </c>
      <c r="D180" s="1">
        <v>8</v>
      </c>
      <c r="E180" s="1">
        <v>5</v>
      </c>
      <c r="F180" s="1">
        <v>1.41</v>
      </c>
      <c r="G180" s="1">
        <v>5.79E-3</v>
      </c>
    </row>
    <row r="181" spans="1:7" x14ac:dyDescent="0.25">
      <c r="A181" s="83"/>
      <c r="B181" s="1" t="s">
        <v>11062</v>
      </c>
      <c r="C181" s="1" t="s">
        <v>11063</v>
      </c>
      <c r="D181" s="1">
        <v>8</v>
      </c>
      <c r="E181" s="1">
        <v>5</v>
      </c>
      <c r="F181" s="1">
        <v>1.41</v>
      </c>
      <c r="G181" s="1">
        <v>5.79E-3</v>
      </c>
    </row>
    <row r="182" spans="1:7" x14ac:dyDescent="0.25">
      <c r="A182" s="83"/>
      <c r="B182" s="1" t="s">
        <v>11064</v>
      </c>
      <c r="C182" s="1" t="s">
        <v>11065</v>
      </c>
      <c r="D182" s="1">
        <v>70</v>
      </c>
      <c r="E182" s="1">
        <v>21</v>
      </c>
      <c r="F182" s="1">
        <v>12.3</v>
      </c>
      <c r="G182" s="1">
        <v>7.0499999999999998E-3</v>
      </c>
    </row>
    <row r="183" spans="1:7" x14ac:dyDescent="0.25">
      <c r="A183" s="83"/>
      <c r="B183" s="1" t="s">
        <v>11066</v>
      </c>
      <c r="C183" s="1" t="s">
        <v>11047</v>
      </c>
      <c r="D183" s="1">
        <v>115</v>
      </c>
      <c r="E183" s="1">
        <v>31</v>
      </c>
      <c r="F183" s="1">
        <v>20.2</v>
      </c>
      <c r="G183" s="1">
        <v>7.2199999999999999E-3</v>
      </c>
    </row>
    <row r="184" spans="1:7" ht="17.399999999999999" customHeight="1" x14ac:dyDescent="0.25">
      <c r="A184" s="84"/>
      <c r="B184" s="7" t="s">
        <v>11067</v>
      </c>
      <c r="C184" s="27" t="s">
        <v>11068</v>
      </c>
      <c r="D184" s="7">
        <v>42</v>
      </c>
      <c r="E184" s="7">
        <v>14</v>
      </c>
      <c r="F184" s="7">
        <v>7.38</v>
      </c>
      <c r="G184" s="7">
        <v>9.7800000000000005E-3</v>
      </c>
    </row>
  </sheetData>
  <mergeCells count="8">
    <mergeCell ref="A3:A7"/>
    <mergeCell ref="A148:A184"/>
    <mergeCell ref="A119:A147"/>
    <mergeCell ref="A101:A117"/>
    <mergeCell ref="A73:A100"/>
    <mergeCell ref="A71:A72"/>
    <mergeCell ref="A44:A70"/>
    <mergeCell ref="A8:A4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F3E64-1C9A-41A4-B834-50B8D75D454A}">
  <dimension ref="C1:F17"/>
  <sheetViews>
    <sheetView topLeftCell="C1" workbookViewId="0">
      <selection activeCell="H10" sqref="H10"/>
    </sheetView>
  </sheetViews>
  <sheetFormatPr defaultRowHeight="13.8" x14ac:dyDescent="0.25"/>
  <cols>
    <col min="3" max="3" width="20" customWidth="1"/>
    <col min="4" max="4" width="17.21875" customWidth="1"/>
    <col min="5" max="5" width="28.21875" customWidth="1"/>
    <col min="6" max="6" width="44.44140625" customWidth="1"/>
  </cols>
  <sheetData>
    <row r="1" spans="3:6" x14ac:dyDescent="0.25">
      <c r="C1" s="28" t="s">
        <v>11069</v>
      </c>
      <c r="D1" s="2"/>
      <c r="E1" s="2"/>
      <c r="F1" s="2"/>
    </row>
    <row r="2" spans="3:6" x14ac:dyDescent="0.25">
      <c r="C2" s="29" t="s">
        <v>11070</v>
      </c>
      <c r="D2" s="29" t="s">
        <v>11071</v>
      </c>
      <c r="E2" s="29" t="s">
        <v>11072</v>
      </c>
      <c r="F2" s="29" t="s">
        <v>11073</v>
      </c>
    </row>
    <row r="3" spans="3:6" x14ac:dyDescent="0.25">
      <c r="C3" s="30" t="s">
        <v>11074</v>
      </c>
      <c r="D3" s="30" t="s">
        <v>11075</v>
      </c>
      <c r="E3" s="30">
        <v>1</v>
      </c>
      <c r="F3" s="30" t="s">
        <v>11076</v>
      </c>
    </row>
    <row r="4" spans="3:6" x14ac:dyDescent="0.25">
      <c r="C4" s="31"/>
      <c r="D4" s="31" t="s">
        <v>11077</v>
      </c>
      <c r="E4" s="31">
        <v>3</v>
      </c>
      <c r="F4" s="31" t="s">
        <v>11078</v>
      </c>
    </row>
    <row r="5" spans="3:6" x14ac:dyDescent="0.25">
      <c r="C5" s="30" t="s">
        <v>11079</v>
      </c>
      <c r="D5" s="30" t="s">
        <v>11080</v>
      </c>
      <c r="E5" s="30">
        <v>2</v>
      </c>
      <c r="F5" s="30" t="s">
        <v>11081</v>
      </c>
    </row>
    <row r="6" spans="3:6" x14ac:dyDescent="0.25">
      <c r="C6" s="2"/>
      <c r="D6" s="2" t="s">
        <v>2607</v>
      </c>
      <c r="E6" s="2">
        <v>1</v>
      </c>
      <c r="F6" s="2" t="s">
        <v>11082</v>
      </c>
    </row>
    <row r="7" spans="3:6" x14ac:dyDescent="0.25">
      <c r="C7" s="2"/>
      <c r="D7" s="2" t="s">
        <v>1490</v>
      </c>
      <c r="E7" s="2">
        <v>4</v>
      </c>
      <c r="F7" s="2" t="s">
        <v>11083</v>
      </c>
    </row>
    <row r="8" spans="3:6" x14ac:dyDescent="0.25">
      <c r="C8" s="2"/>
      <c r="D8" s="2" t="s">
        <v>2497</v>
      </c>
      <c r="E8" s="2">
        <v>3</v>
      </c>
      <c r="F8" s="2" t="s">
        <v>11084</v>
      </c>
    </row>
    <row r="9" spans="3:6" x14ac:dyDescent="0.25">
      <c r="C9" s="31" t="s">
        <v>11085</v>
      </c>
      <c r="D9" s="31" t="s">
        <v>2557</v>
      </c>
      <c r="E9" s="31">
        <v>1</v>
      </c>
      <c r="F9" s="31" t="s">
        <v>11086</v>
      </c>
    </row>
    <row r="10" spans="3:6" x14ac:dyDescent="0.25">
      <c r="C10" s="30" t="s">
        <v>11087</v>
      </c>
      <c r="D10" s="30" t="s">
        <v>3680</v>
      </c>
      <c r="E10" s="30">
        <v>4</v>
      </c>
      <c r="F10" s="30" t="s">
        <v>11088</v>
      </c>
    </row>
    <row r="11" spans="3:6" x14ac:dyDescent="0.25">
      <c r="C11" s="2"/>
      <c r="D11" s="2" t="s">
        <v>4012</v>
      </c>
      <c r="E11" s="2">
        <v>3</v>
      </c>
      <c r="F11" s="2" t="s">
        <v>11089</v>
      </c>
    </row>
    <row r="12" spans="3:6" x14ac:dyDescent="0.25">
      <c r="C12" s="2"/>
      <c r="D12" s="2" t="s">
        <v>4693</v>
      </c>
      <c r="E12" s="2">
        <v>3</v>
      </c>
      <c r="F12" s="2" t="s">
        <v>11090</v>
      </c>
    </row>
    <row r="13" spans="3:6" x14ac:dyDescent="0.25">
      <c r="C13" s="2"/>
      <c r="D13" s="2" t="s">
        <v>3650</v>
      </c>
      <c r="E13" s="2">
        <v>4</v>
      </c>
      <c r="F13" s="2" t="s">
        <v>11091</v>
      </c>
    </row>
    <row r="14" spans="3:6" x14ac:dyDescent="0.25">
      <c r="C14" s="2"/>
      <c r="D14" s="2" t="s">
        <v>3701</v>
      </c>
      <c r="E14" s="2">
        <v>4</v>
      </c>
      <c r="F14" s="2" t="s">
        <v>11092</v>
      </c>
    </row>
    <row r="15" spans="3:6" x14ac:dyDescent="0.25">
      <c r="C15" s="2"/>
      <c r="D15" s="2" t="s">
        <v>4216</v>
      </c>
      <c r="E15" s="2">
        <v>3</v>
      </c>
      <c r="F15" s="2" t="s">
        <v>11093</v>
      </c>
    </row>
    <row r="16" spans="3:6" x14ac:dyDescent="0.25">
      <c r="C16" s="2"/>
      <c r="D16" s="2" t="s">
        <v>4442</v>
      </c>
      <c r="E16" s="2">
        <v>3</v>
      </c>
      <c r="F16" s="2" t="s">
        <v>11094</v>
      </c>
    </row>
    <row r="17" spans="3:6" x14ac:dyDescent="0.25">
      <c r="C17" s="31"/>
      <c r="D17" s="31" t="s">
        <v>5599</v>
      </c>
      <c r="E17" s="31">
        <v>2</v>
      </c>
      <c r="F17" s="31" t="s">
        <v>11095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592A1-E3D1-407F-A077-0D066A182EF3}">
  <dimension ref="A1:H6"/>
  <sheetViews>
    <sheetView tabSelected="1" workbookViewId="0">
      <selection activeCell="D14" sqref="D14"/>
    </sheetView>
  </sheetViews>
  <sheetFormatPr defaultRowHeight="13.8" x14ac:dyDescent="0.25"/>
  <cols>
    <col min="1" max="1" width="16.33203125" customWidth="1"/>
    <col min="2" max="2" width="17.88671875" customWidth="1"/>
    <col min="3" max="3" width="18.33203125" customWidth="1"/>
    <col min="4" max="4" width="19.44140625" customWidth="1"/>
  </cols>
  <sheetData>
    <row r="1" spans="1:8" x14ac:dyDescent="0.25">
      <c r="A1" s="28" t="s">
        <v>11096</v>
      </c>
    </row>
    <row r="2" spans="1:8" x14ac:dyDescent="0.25">
      <c r="A2" s="30"/>
      <c r="B2" s="30" t="s">
        <v>11097</v>
      </c>
      <c r="C2" s="30" t="s">
        <v>11098</v>
      </c>
      <c r="D2" s="30" t="s">
        <v>11099</v>
      </c>
      <c r="E2" s="32"/>
      <c r="F2" s="30" t="s">
        <v>11100</v>
      </c>
      <c r="G2" s="30" t="s">
        <v>11101</v>
      </c>
      <c r="H2" s="30" t="s">
        <v>11102</v>
      </c>
    </row>
    <row r="3" spans="1:8" x14ac:dyDescent="0.25">
      <c r="A3" s="2" t="s">
        <v>11098</v>
      </c>
      <c r="B3" s="2" t="s">
        <v>11103</v>
      </c>
      <c r="C3" s="2"/>
      <c r="D3" s="2"/>
      <c r="E3" s="2" t="s">
        <v>11101</v>
      </c>
      <c r="F3" s="2" t="s">
        <v>11103</v>
      </c>
      <c r="G3" s="2"/>
      <c r="H3" s="2"/>
    </row>
    <row r="4" spans="1:8" x14ac:dyDescent="0.25">
      <c r="A4" s="2" t="s">
        <v>11099</v>
      </c>
      <c r="B4" s="2" t="s">
        <v>11103</v>
      </c>
      <c r="C4" s="2" t="s">
        <v>11104</v>
      </c>
      <c r="D4" s="2"/>
      <c r="E4" s="2" t="s">
        <v>11102</v>
      </c>
      <c r="F4" s="2" t="s">
        <v>11103</v>
      </c>
      <c r="G4" s="2" t="s">
        <v>11104</v>
      </c>
      <c r="H4" s="2"/>
    </row>
    <row r="5" spans="1:8" x14ac:dyDescent="0.25">
      <c r="A5" s="31" t="s">
        <v>11105</v>
      </c>
      <c r="B5" s="31" t="s">
        <v>11103</v>
      </c>
      <c r="C5" s="31" t="s">
        <v>11103</v>
      </c>
      <c r="D5" s="31" t="s">
        <v>11103</v>
      </c>
      <c r="E5" s="31" t="s">
        <v>11106</v>
      </c>
      <c r="F5" s="31" t="s">
        <v>11103</v>
      </c>
      <c r="G5" s="31" t="s">
        <v>11103</v>
      </c>
      <c r="H5" s="31" t="s">
        <v>11103</v>
      </c>
    </row>
    <row r="6" spans="1:8" x14ac:dyDescent="0.25">
      <c r="A6" s="2" t="s">
        <v>11234</v>
      </c>
      <c r="B6" s="2"/>
      <c r="C6" s="2"/>
      <c r="D6" s="2"/>
      <c r="E6" s="2"/>
      <c r="F6" s="2"/>
      <c r="G6" s="2"/>
      <c r="H6" s="2"/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62054-7B6D-4D71-8035-68065C2A9BAF}">
  <dimension ref="A1:Q106"/>
  <sheetViews>
    <sheetView topLeftCell="A93" workbookViewId="0"/>
  </sheetViews>
  <sheetFormatPr defaultRowHeight="13.8" x14ac:dyDescent="0.25"/>
  <cols>
    <col min="1" max="1" width="20.109375" customWidth="1"/>
    <col min="2" max="2" width="17" customWidth="1"/>
  </cols>
  <sheetData>
    <row r="1" spans="1:17" x14ac:dyDescent="0.25">
      <c r="A1" s="28" t="s">
        <v>11107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5">
      <c r="A2" s="94" t="s">
        <v>11108</v>
      </c>
      <c r="B2" s="96" t="s">
        <v>11109</v>
      </c>
      <c r="C2" s="92" t="s">
        <v>11110</v>
      </c>
      <c r="D2" s="97" t="s">
        <v>11111</v>
      </c>
      <c r="E2" s="92" t="s">
        <v>11112</v>
      </c>
      <c r="F2" s="92" t="s">
        <v>11113</v>
      </c>
      <c r="G2" s="92" t="s">
        <v>11114</v>
      </c>
      <c r="H2" s="92" t="s">
        <v>11115</v>
      </c>
      <c r="I2" s="92" t="s">
        <v>11116</v>
      </c>
      <c r="J2" s="92" t="s">
        <v>11117</v>
      </c>
      <c r="K2" s="92" t="s">
        <v>11118</v>
      </c>
      <c r="L2" s="93" t="s">
        <v>11119</v>
      </c>
      <c r="M2" s="93"/>
      <c r="N2" s="29" t="s">
        <v>11120</v>
      </c>
      <c r="O2" s="29"/>
      <c r="P2" s="29" t="s">
        <v>11121</v>
      </c>
      <c r="Q2" s="29"/>
    </row>
    <row r="3" spans="1:17" x14ac:dyDescent="0.25">
      <c r="A3" s="95"/>
      <c r="B3" s="96"/>
      <c r="C3" s="92"/>
      <c r="D3" s="98"/>
      <c r="E3" s="92"/>
      <c r="F3" s="92"/>
      <c r="G3" s="92"/>
      <c r="H3" s="92"/>
      <c r="I3" s="92"/>
      <c r="J3" s="92"/>
      <c r="K3" s="92"/>
      <c r="L3" s="31" t="s">
        <v>11122</v>
      </c>
      <c r="M3" s="31" t="s">
        <v>11123</v>
      </c>
      <c r="N3" s="31" t="s">
        <v>11122</v>
      </c>
      <c r="O3" s="31" t="s">
        <v>11123</v>
      </c>
      <c r="P3" s="31" t="s">
        <v>11122</v>
      </c>
      <c r="Q3" s="31" t="s">
        <v>11123</v>
      </c>
    </row>
    <row r="4" spans="1:17" x14ac:dyDescent="0.25">
      <c r="A4" s="88" t="s">
        <v>11124</v>
      </c>
      <c r="B4" s="32" t="s">
        <v>11125</v>
      </c>
      <c r="C4" s="30">
        <v>726</v>
      </c>
      <c r="D4" s="30" t="s">
        <v>11126</v>
      </c>
      <c r="E4" s="30">
        <v>65.48</v>
      </c>
      <c r="F4" s="30">
        <v>107</v>
      </c>
      <c r="G4" s="30">
        <v>16</v>
      </c>
      <c r="H4" s="30">
        <v>104</v>
      </c>
      <c r="I4" s="30">
        <v>4</v>
      </c>
      <c r="J4" s="33" t="s">
        <v>11127</v>
      </c>
      <c r="K4" s="34">
        <v>0.29299999999999998</v>
      </c>
      <c r="L4" s="34">
        <v>0.82569999999999999</v>
      </c>
      <c r="M4" s="34">
        <v>0.37769999999999998</v>
      </c>
      <c r="N4" s="34">
        <v>1.07</v>
      </c>
      <c r="O4" s="34">
        <v>-6.4000000000000001E-2</v>
      </c>
      <c r="P4" s="34">
        <v>1.1459999999999999</v>
      </c>
      <c r="Q4" s="34">
        <v>6.3E-2</v>
      </c>
    </row>
    <row r="5" spans="1:17" x14ac:dyDescent="0.25">
      <c r="A5" s="89"/>
      <c r="B5" s="35" t="s">
        <v>11128</v>
      </c>
      <c r="C5" s="2">
        <v>75</v>
      </c>
      <c r="D5" s="2" t="s">
        <v>11126</v>
      </c>
      <c r="E5" s="2">
        <v>68.11</v>
      </c>
      <c r="F5" s="2">
        <v>6</v>
      </c>
      <c r="G5" s="2">
        <v>1</v>
      </c>
      <c r="H5" s="2">
        <v>11</v>
      </c>
      <c r="I5" s="2">
        <v>3</v>
      </c>
      <c r="J5" s="36">
        <v>1.64</v>
      </c>
      <c r="K5" s="37">
        <v>-0.10299999999999999</v>
      </c>
      <c r="L5" s="37">
        <v>0.84230000000000005</v>
      </c>
      <c r="M5" s="37">
        <v>-0.1371</v>
      </c>
      <c r="N5" s="37">
        <v>0.71499999999999997</v>
      </c>
      <c r="O5" s="37">
        <v>1.6799999999999999E-2</v>
      </c>
      <c r="P5" s="37">
        <v>0.84699999999999998</v>
      </c>
      <c r="Q5" s="37">
        <v>-2.5999999999999999E-2</v>
      </c>
    </row>
    <row r="6" spans="1:17" x14ac:dyDescent="0.25">
      <c r="A6" s="89"/>
      <c r="B6" s="35" t="s">
        <v>11129</v>
      </c>
      <c r="C6" s="2">
        <v>1191</v>
      </c>
      <c r="D6" s="2" t="s">
        <v>11126</v>
      </c>
      <c r="E6" s="2">
        <v>73.05</v>
      </c>
      <c r="F6" s="2">
        <v>189</v>
      </c>
      <c r="G6" s="2">
        <v>28</v>
      </c>
      <c r="H6" s="2">
        <v>143</v>
      </c>
      <c r="I6" s="2">
        <v>6</v>
      </c>
      <c r="J6" s="36" t="s">
        <v>11130</v>
      </c>
      <c r="K6" s="37">
        <v>0.254</v>
      </c>
      <c r="L6" s="37">
        <v>-0.53600000000000003</v>
      </c>
      <c r="M6" s="37">
        <v>0.14660000000000001</v>
      </c>
      <c r="N6" s="37">
        <v>-0.88200000000000001</v>
      </c>
      <c r="O6" s="37">
        <v>-0.44700000000000001</v>
      </c>
      <c r="P6" s="37">
        <v>-0.90300000000000002</v>
      </c>
      <c r="Q6" s="37">
        <v>-0.32800000000000001</v>
      </c>
    </row>
    <row r="7" spans="1:17" x14ac:dyDescent="0.25">
      <c r="A7" s="89"/>
      <c r="B7" s="35" t="s">
        <v>11131</v>
      </c>
      <c r="C7" s="2">
        <v>1503</v>
      </c>
      <c r="D7" s="2" t="s">
        <v>11126</v>
      </c>
      <c r="E7" s="2">
        <v>88.18</v>
      </c>
      <c r="F7" s="2">
        <v>241</v>
      </c>
      <c r="G7" s="2">
        <v>43</v>
      </c>
      <c r="H7" s="2">
        <v>65</v>
      </c>
      <c r="I7" s="2">
        <v>0</v>
      </c>
      <c r="J7" s="36" t="s">
        <v>11132</v>
      </c>
      <c r="K7" s="37">
        <v>0.19900000000000001</v>
      </c>
      <c r="L7" s="37">
        <v>-0.68620000000000003</v>
      </c>
      <c r="M7" s="37">
        <v>0.86799999999999999</v>
      </c>
      <c r="N7" s="37">
        <v>-0.56999999999999995</v>
      </c>
      <c r="O7" s="37">
        <v>0.29699999999999999</v>
      </c>
      <c r="P7" s="37">
        <v>-0.68799999999999994</v>
      </c>
      <c r="Q7" s="37">
        <v>0.52</v>
      </c>
    </row>
    <row r="8" spans="1:17" x14ac:dyDescent="0.25">
      <c r="A8" s="89"/>
      <c r="B8" s="35" t="s">
        <v>11133</v>
      </c>
      <c r="C8" s="2">
        <v>1509</v>
      </c>
      <c r="D8" s="2" t="s">
        <v>11126</v>
      </c>
      <c r="E8" s="2">
        <v>56.66</v>
      </c>
      <c r="F8" s="2">
        <v>212</v>
      </c>
      <c r="G8" s="2">
        <v>33</v>
      </c>
      <c r="H8" s="2">
        <v>299</v>
      </c>
      <c r="I8" s="2">
        <v>16</v>
      </c>
      <c r="J8" s="36" t="s">
        <v>11134</v>
      </c>
      <c r="K8" s="37">
        <v>0.25900000000000001</v>
      </c>
      <c r="L8" s="37">
        <v>-0.89429999999999998</v>
      </c>
      <c r="M8" s="37">
        <v>0.7913</v>
      </c>
      <c r="N8" s="37">
        <v>-0.86099999999999999</v>
      </c>
      <c r="O8" s="37">
        <v>0.27400000000000002</v>
      </c>
      <c r="P8" s="37">
        <v>-0.997</v>
      </c>
      <c r="Q8" s="37">
        <v>0.47599999999999998</v>
      </c>
    </row>
    <row r="9" spans="1:17" x14ac:dyDescent="0.25">
      <c r="A9" s="89"/>
      <c r="B9" s="35" t="s">
        <v>11135</v>
      </c>
      <c r="C9" s="2">
        <v>819</v>
      </c>
      <c r="D9" s="2" t="s">
        <v>11126</v>
      </c>
      <c r="E9" s="2">
        <v>68.819999999999993</v>
      </c>
      <c r="F9" s="2">
        <v>121</v>
      </c>
      <c r="G9" s="2">
        <v>16</v>
      </c>
      <c r="H9" s="2">
        <v>104</v>
      </c>
      <c r="I9" s="2">
        <v>6</v>
      </c>
      <c r="J9" s="36">
        <v>0.44</v>
      </c>
      <c r="K9" s="37">
        <v>0.182</v>
      </c>
      <c r="L9" s="37">
        <v>-0.31900000000000001</v>
      </c>
      <c r="M9" s="37">
        <v>0.40600000000000003</v>
      </c>
      <c r="N9" s="37">
        <v>-0.35399999999999998</v>
      </c>
      <c r="O9" s="37">
        <v>-0.27300000000000002</v>
      </c>
      <c r="P9" s="37">
        <v>-0.39300000000000002</v>
      </c>
      <c r="Q9" s="37">
        <v>-0.10299999999999999</v>
      </c>
    </row>
    <row r="10" spans="1:17" x14ac:dyDescent="0.25">
      <c r="A10" s="89"/>
      <c r="B10" s="35" t="s">
        <v>11136</v>
      </c>
      <c r="C10" s="2">
        <v>912</v>
      </c>
      <c r="D10" s="2" t="s">
        <v>11126</v>
      </c>
      <c r="E10" s="2">
        <v>76.72</v>
      </c>
      <c r="F10" s="2">
        <v>133</v>
      </c>
      <c r="G10" s="2">
        <v>24</v>
      </c>
      <c r="H10" s="2">
        <v>76</v>
      </c>
      <c r="I10" s="2">
        <v>3</v>
      </c>
      <c r="J10" s="36" t="s">
        <v>11137</v>
      </c>
      <c r="K10" s="37">
        <v>0.253</v>
      </c>
      <c r="L10" s="37">
        <v>-0.55830000000000002</v>
      </c>
      <c r="M10" s="37">
        <v>1.327</v>
      </c>
      <c r="N10" s="37">
        <v>-0.91500000000000004</v>
      </c>
      <c r="O10" s="37">
        <v>0.63700000000000001</v>
      </c>
      <c r="P10" s="37">
        <v>-0.93700000000000006</v>
      </c>
      <c r="Q10" s="37">
        <v>0.94399999999999995</v>
      </c>
    </row>
    <row r="11" spans="1:17" x14ac:dyDescent="0.25">
      <c r="A11" s="89"/>
      <c r="B11" s="35" t="s">
        <v>11138</v>
      </c>
      <c r="C11" s="2">
        <v>1005</v>
      </c>
      <c r="D11" s="2" t="s">
        <v>11126</v>
      </c>
      <c r="E11" s="2">
        <v>55.44</v>
      </c>
      <c r="F11" s="2">
        <v>162</v>
      </c>
      <c r="G11" s="2">
        <v>29</v>
      </c>
      <c r="H11" s="2">
        <v>190</v>
      </c>
      <c r="I11" s="2">
        <v>5</v>
      </c>
      <c r="J11" s="36" t="s">
        <v>11139</v>
      </c>
      <c r="K11" s="37">
        <v>0.39300000000000002</v>
      </c>
      <c r="L11" s="37">
        <v>-0.38719999999999999</v>
      </c>
      <c r="M11" s="37">
        <v>1.06</v>
      </c>
      <c r="N11" s="37">
        <v>-0.33700000000000002</v>
      </c>
      <c r="O11" s="37">
        <v>0.30499999999999999</v>
      </c>
      <c r="P11" s="37">
        <v>-0.40100000000000002</v>
      </c>
      <c r="Q11" s="37">
        <v>0.58499999999999996</v>
      </c>
    </row>
    <row r="12" spans="1:17" x14ac:dyDescent="0.25">
      <c r="A12" s="89"/>
      <c r="B12" s="35" t="s">
        <v>11140</v>
      </c>
      <c r="C12" s="2">
        <v>390</v>
      </c>
      <c r="D12" s="2" t="s">
        <v>11126</v>
      </c>
      <c r="E12" s="2">
        <v>70.37</v>
      </c>
      <c r="F12" s="2">
        <v>60</v>
      </c>
      <c r="G12" s="2">
        <v>4</v>
      </c>
      <c r="H12" s="2">
        <v>51</v>
      </c>
      <c r="I12" s="2">
        <v>4</v>
      </c>
      <c r="J12" s="36">
        <v>1.18</v>
      </c>
      <c r="K12" s="37">
        <v>-0.54100000000000004</v>
      </c>
      <c r="L12" s="37">
        <v>-1.155</v>
      </c>
      <c r="M12" s="37">
        <v>0.252</v>
      </c>
      <c r="N12" s="37">
        <v>-1.397</v>
      </c>
      <c r="O12" s="37">
        <v>-0.35399999999999998</v>
      </c>
      <c r="P12" s="37">
        <v>-0.154</v>
      </c>
      <c r="Q12" s="37">
        <v>-0.22</v>
      </c>
    </row>
    <row r="13" spans="1:17" x14ac:dyDescent="0.25">
      <c r="A13" s="89"/>
      <c r="B13" s="35" t="s">
        <v>11141</v>
      </c>
      <c r="C13" s="2">
        <v>1335</v>
      </c>
      <c r="D13" s="2" t="s">
        <v>11126</v>
      </c>
      <c r="E13" s="2">
        <v>66.489999999999995</v>
      </c>
      <c r="F13" s="2">
        <v>202</v>
      </c>
      <c r="G13" s="2">
        <v>32</v>
      </c>
      <c r="H13" s="2">
        <v>194</v>
      </c>
      <c r="I13" s="2">
        <v>9</v>
      </c>
      <c r="J13" s="36" t="s">
        <v>11142</v>
      </c>
      <c r="K13" s="37">
        <v>0.27</v>
      </c>
      <c r="L13" s="37">
        <v>-0.88600000000000001</v>
      </c>
      <c r="M13" s="37">
        <v>0.80400000000000005</v>
      </c>
      <c r="N13" s="37">
        <v>-0.873</v>
      </c>
      <c r="O13" s="37">
        <v>0.41899999999999998</v>
      </c>
      <c r="P13" s="37">
        <v>-1.0029999999999999</v>
      </c>
      <c r="Q13" s="37">
        <v>0.60099999999999998</v>
      </c>
    </row>
    <row r="14" spans="1:17" x14ac:dyDescent="0.25">
      <c r="A14" s="89"/>
      <c r="B14" s="35" t="s">
        <v>11143</v>
      </c>
      <c r="C14" s="2">
        <v>288</v>
      </c>
      <c r="D14" s="2" t="s">
        <v>11126</v>
      </c>
      <c r="E14" s="2">
        <v>54.63</v>
      </c>
      <c r="F14" s="2">
        <v>48</v>
      </c>
      <c r="G14" s="2">
        <v>8</v>
      </c>
      <c r="H14" s="2">
        <v>55</v>
      </c>
      <c r="I14" s="2">
        <v>2</v>
      </c>
      <c r="J14" s="36">
        <v>0.22</v>
      </c>
      <c r="K14" s="37">
        <v>0.28399999999999997</v>
      </c>
      <c r="L14" s="37">
        <v>-0.155</v>
      </c>
      <c r="M14" s="37">
        <v>0.219</v>
      </c>
      <c r="N14" s="37">
        <v>-1.397</v>
      </c>
      <c r="O14" s="37">
        <v>2.1999999999999999E-2</v>
      </c>
      <c r="P14" s="37">
        <v>-1.514</v>
      </c>
      <c r="Q14" s="37">
        <v>0.152</v>
      </c>
    </row>
    <row r="15" spans="1:17" x14ac:dyDescent="0.25">
      <c r="A15" s="89"/>
      <c r="B15" s="35" t="s">
        <v>11144</v>
      </c>
      <c r="C15" s="2">
        <v>1599</v>
      </c>
      <c r="D15" s="2" t="s">
        <v>11126</v>
      </c>
      <c r="E15" s="2">
        <v>65.91</v>
      </c>
      <c r="F15" s="2">
        <v>246</v>
      </c>
      <c r="G15" s="2">
        <v>54</v>
      </c>
      <c r="H15" s="2">
        <v>223</v>
      </c>
      <c r="I15" s="2">
        <v>10</v>
      </c>
      <c r="J15" s="36" t="s">
        <v>11145</v>
      </c>
      <c r="K15" s="37">
        <v>0.31900000000000001</v>
      </c>
      <c r="L15" s="37">
        <v>-0.61912</v>
      </c>
      <c r="M15" s="37">
        <v>0.14169999999999999</v>
      </c>
      <c r="N15" s="37">
        <v>-1.056</v>
      </c>
      <c r="O15" s="37">
        <v>-0.41299999999999998</v>
      </c>
      <c r="P15" s="37">
        <v>-1.075</v>
      </c>
      <c r="Q15" s="37">
        <v>-0.3</v>
      </c>
    </row>
    <row r="16" spans="1:17" x14ac:dyDescent="0.25">
      <c r="A16" s="89"/>
      <c r="B16" s="35" t="s">
        <v>11146</v>
      </c>
      <c r="C16" s="2">
        <v>453</v>
      </c>
      <c r="D16" s="2" t="s">
        <v>11126</v>
      </c>
      <c r="E16" s="2">
        <v>37.06</v>
      </c>
      <c r="F16" s="2">
        <v>75</v>
      </c>
      <c r="G16" s="2">
        <v>15</v>
      </c>
      <c r="H16" s="2">
        <v>108</v>
      </c>
      <c r="I16" s="2">
        <v>4</v>
      </c>
      <c r="J16" s="36" t="s">
        <v>11147</v>
      </c>
      <c r="K16" s="37">
        <v>0.38</v>
      </c>
      <c r="L16" s="37">
        <v>0.20300000000000001</v>
      </c>
      <c r="M16" s="37">
        <v>0.44600000000000001</v>
      </c>
      <c r="N16" s="37">
        <v>0.66800000000000004</v>
      </c>
      <c r="O16" s="37">
        <v>0.35799999999999998</v>
      </c>
      <c r="P16" s="37">
        <v>0.622</v>
      </c>
      <c r="Q16" s="37">
        <v>0.436</v>
      </c>
    </row>
    <row r="17" spans="1:17" x14ac:dyDescent="0.25">
      <c r="A17" s="90"/>
      <c r="B17" s="38" t="s">
        <v>11148</v>
      </c>
      <c r="C17" s="31">
        <f>SUM(C4:C16)</f>
        <v>11805</v>
      </c>
      <c r="D17" s="31" t="s">
        <v>11126</v>
      </c>
      <c r="E17" s="39">
        <f>AVERAGE(E4:E16)</f>
        <v>65.14769230769231</v>
      </c>
      <c r="F17" s="31">
        <v>1796</v>
      </c>
      <c r="G17" s="31">
        <v>303</v>
      </c>
      <c r="H17" s="31">
        <v>1623</v>
      </c>
      <c r="I17" s="31">
        <v>72</v>
      </c>
      <c r="J17" s="40" t="s">
        <v>11149</v>
      </c>
      <c r="K17" s="39">
        <v>0.28299999999999997</v>
      </c>
      <c r="L17" s="39">
        <v>-0.58699999999999997</v>
      </c>
      <c r="M17" s="39">
        <v>0.626</v>
      </c>
      <c r="N17" s="39">
        <v>-0.65</v>
      </c>
      <c r="O17" s="39">
        <v>5.1999999999999998E-2</v>
      </c>
      <c r="P17" s="39">
        <v>-0.72699999999999998</v>
      </c>
      <c r="Q17" s="39">
        <v>0.24199999999999999</v>
      </c>
    </row>
    <row r="18" spans="1:17" x14ac:dyDescent="0.25">
      <c r="A18" s="88" t="s">
        <v>11150</v>
      </c>
      <c r="B18" s="32" t="s">
        <v>11125</v>
      </c>
      <c r="C18" s="30">
        <v>729</v>
      </c>
      <c r="D18" s="30">
        <v>384.25</v>
      </c>
      <c r="E18" s="30">
        <v>42.68</v>
      </c>
      <c r="F18" s="30">
        <v>124</v>
      </c>
      <c r="G18" s="30">
        <v>3</v>
      </c>
      <c r="H18" s="30">
        <v>191</v>
      </c>
      <c r="I18" s="30">
        <v>0</v>
      </c>
      <c r="J18" s="41">
        <v>0</v>
      </c>
      <c r="K18" s="34">
        <f>191/315-0</f>
        <v>0.6063492063492063</v>
      </c>
      <c r="L18" s="85">
        <v>0.82569999999999999</v>
      </c>
      <c r="M18" s="85"/>
      <c r="N18" s="85">
        <v>1.07</v>
      </c>
      <c r="O18" s="85"/>
      <c r="P18" s="85">
        <v>1.1459999999999999</v>
      </c>
      <c r="Q18" s="85"/>
    </row>
    <row r="19" spans="1:17" x14ac:dyDescent="0.25">
      <c r="A19" s="89"/>
      <c r="B19" s="35" t="s">
        <v>11128</v>
      </c>
      <c r="C19" s="2">
        <v>111</v>
      </c>
      <c r="D19" s="2">
        <v>0</v>
      </c>
      <c r="E19" s="37">
        <v>52.5</v>
      </c>
      <c r="F19" s="2">
        <v>12</v>
      </c>
      <c r="G19" s="2">
        <v>1</v>
      </c>
      <c r="H19" s="2">
        <v>28</v>
      </c>
      <c r="I19" s="2">
        <v>0</v>
      </c>
      <c r="J19" s="42">
        <v>0</v>
      </c>
      <c r="K19" s="37">
        <f>28/40-0</f>
        <v>0.7</v>
      </c>
      <c r="L19" s="85">
        <v>0.84230000000000005</v>
      </c>
      <c r="M19" s="85"/>
      <c r="N19" s="85">
        <v>0.71499999999999997</v>
      </c>
      <c r="O19" s="85"/>
      <c r="P19" s="85">
        <v>0.84699999999999998</v>
      </c>
      <c r="Q19" s="85"/>
    </row>
    <row r="20" spans="1:17" x14ac:dyDescent="0.25">
      <c r="A20" s="89"/>
      <c r="B20" s="35" t="s">
        <v>11129</v>
      </c>
      <c r="C20" s="2">
        <v>1182</v>
      </c>
      <c r="D20" s="2">
        <v>876.25</v>
      </c>
      <c r="E20" s="2">
        <v>56.86</v>
      </c>
      <c r="F20" s="2">
        <v>205</v>
      </c>
      <c r="G20" s="2">
        <v>10</v>
      </c>
      <c r="H20" s="2">
        <v>240</v>
      </c>
      <c r="I20" s="2">
        <v>0</v>
      </c>
      <c r="J20" s="42">
        <v>0</v>
      </c>
      <c r="K20" s="37">
        <f>240/445-0</f>
        <v>0.5393258426966292</v>
      </c>
      <c r="L20" s="85">
        <v>-0.53600000000000003</v>
      </c>
      <c r="M20" s="85"/>
      <c r="N20" s="85">
        <v>-0.88200000000000001</v>
      </c>
      <c r="O20" s="85"/>
      <c r="P20" s="85">
        <v>-0.90300000000000002</v>
      </c>
      <c r="Q20" s="85"/>
    </row>
    <row r="21" spans="1:17" x14ac:dyDescent="0.25">
      <c r="A21" s="89"/>
      <c r="B21" s="35" t="s">
        <v>11131</v>
      </c>
      <c r="C21" s="2">
        <v>1557</v>
      </c>
      <c r="D21" s="2">
        <v>1330</v>
      </c>
      <c r="E21" s="2">
        <v>77.56</v>
      </c>
      <c r="F21" s="2">
        <v>256</v>
      </c>
      <c r="G21" s="2">
        <v>15</v>
      </c>
      <c r="H21" s="2">
        <v>154</v>
      </c>
      <c r="I21" s="2">
        <v>0</v>
      </c>
      <c r="J21" s="42">
        <v>0</v>
      </c>
      <c r="K21" s="37">
        <f>154/410-0</f>
        <v>0.37560975609756098</v>
      </c>
      <c r="L21" s="85">
        <v>-0.68620000000000003</v>
      </c>
      <c r="M21" s="85"/>
      <c r="N21" s="85">
        <v>-0.56999999999999995</v>
      </c>
      <c r="O21" s="85"/>
      <c r="P21" s="85">
        <v>-0.68799999999999994</v>
      </c>
      <c r="Q21" s="85"/>
    </row>
    <row r="22" spans="1:17" x14ac:dyDescent="0.25">
      <c r="A22" s="89"/>
      <c r="B22" s="35" t="s">
        <v>11133</v>
      </c>
      <c r="C22" s="2">
        <v>1233</v>
      </c>
      <c r="D22" s="2">
        <v>467</v>
      </c>
      <c r="E22" s="2">
        <v>34.81</v>
      </c>
      <c r="F22" s="2">
        <v>235</v>
      </c>
      <c r="G22" s="2">
        <v>9</v>
      </c>
      <c r="H22" s="2">
        <v>385</v>
      </c>
      <c r="I22" s="2">
        <v>5</v>
      </c>
      <c r="J22" s="42">
        <v>0.34</v>
      </c>
      <c r="K22" s="37">
        <f>385/620-5/14</f>
        <v>0.26382488479262672</v>
      </c>
      <c r="L22" s="85">
        <v>-0.89429999999999998</v>
      </c>
      <c r="M22" s="85"/>
      <c r="N22" s="85">
        <v>-0.86099999999999999</v>
      </c>
      <c r="O22" s="85"/>
      <c r="P22" s="85">
        <v>-0.997</v>
      </c>
      <c r="Q22" s="85"/>
    </row>
    <row r="23" spans="1:17" x14ac:dyDescent="0.25">
      <c r="A23" s="89"/>
      <c r="B23" s="35" t="s">
        <v>11135</v>
      </c>
      <c r="C23" s="2">
        <v>792</v>
      </c>
      <c r="D23" s="2">
        <v>1057.25</v>
      </c>
      <c r="E23" s="2">
        <v>44.79</v>
      </c>
      <c r="F23" s="2">
        <v>141</v>
      </c>
      <c r="G23" s="2">
        <v>8</v>
      </c>
      <c r="H23" s="2">
        <v>211</v>
      </c>
      <c r="I23" s="2">
        <v>0</v>
      </c>
      <c r="J23" s="42">
        <v>0</v>
      </c>
      <c r="K23" s="37">
        <f>211/352-0</f>
        <v>0.59943181818181823</v>
      </c>
      <c r="L23" s="85">
        <v>-0.31900000000000001</v>
      </c>
      <c r="M23" s="85"/>
      <c r="N23" s="85">
        <v>-0.35399999999999998</v>
      </c>
      <c r="O23" s="85"/>
      <c r="P23" s="85">
        <v>-0.39300000000000002</v>
      </c>
      <c r="Q23" s="85"/>
    </row>
    <row r="24" spans="1:17" x14ac:dyDescent="0.25">
      <c r="A24" s="89"/>
      <c r="B24" s="35" t="s">
        <v>11136</v>
      </c>
      <c r="C24" s="2">
        <v>909</v>
      </c>
      <c r="D24" s="2">
        <v>656</v>
      </c>
      <c r="E24" s="2">
        <v>72.67</v>
      </c>
      <c r="F24" s="2">
        <v>171</v>
      </c>
      <c r="G24" s="2">
        <v>3</v>
      </c>
      <c r="H24" s="2">
        <v>121</v>
      </c>
      <c r="I24" s="2">
        <v>3</v>
      </c>
      <c r="J24" s="42">
        <v>1.41</v>
      </c>
      <c r="K24" s="37">
        <f>121/292-1/2</f>
        <v>-8.5616438356164393E-2</v>
      </c>
      <c r="L24" s="85">
        <v>-0.55830000000000002</v>
      </c>
      <c r="M24" s="85"/>
      <c r="N24" s="85">
        <v>-0.91500000000000004</v>
      </c>
      <c r="O24" s="85"/>
      <c r="P24" s="85">
        <v>-0.93700000000000006</v>
      </c>
      <c r="Q24" s="85"/>
    </row>
    <row r="25" spans="1:17" x14ac:dyDescent="0.25">
      <c r="A25" s="89"/>
      <c r="B25" s="35" t="s">
        <v>11138</v>
      </c>
      <c r="C25" s="2">
        <v>987</v>
      </c>
      <c r="D25" s="2">
        <v>54</v>
      </c>
      <c r="E25" s="2">
        <v>52.35</v>
      </c>
      <c r="F25" s="2">
        <v>183</v>
      </c>
      <c r="G25" s="2">
        <v>11</v>
      </c>
      <c r="H25" s="2">
        <v>220</v>
      </c>
      <c r="I25" s="2">
        <v>1</v>
      </c>
      <c r="J25" s="42" t="s">
        <v>11151</v>
      </c>
      <c r="K25" s="37">
        <f>220/403-1/12</f>
        <v>0.46257237386269651</v>
      </c>
      <c r="L25" s="85">
        <v>-0.38719999999999999</v>
      </c>
      <c r="M25" s="85"/>
      <c r="N25" s="85">
        <v>-0.33700000000000002</v>
      </c>
      <c r="O25" s="85"/>
      <c r="P25" s="85">
        <v>-0.40100000000000002</v>
      </c>
      <c r="Q25" s="85"/>
    </row>
    <row r="26" spans="1:17" x14ac:dyDescent="0.25">
      <c r="A26" s="89"/>
      <c r="B26" s="35" t="s">
        <v>11140</v>
      </c>
      <c r="C26" s="2">
        <v>393</v>
      </c>
      <c r="D26" s="2">
        <v>21.5</v>
      </c>
      <c r="E26" s="2">
        <v>68.150000000000006</v>
      </c>
      <c r="F26" s="2">
        <v>75</v>
      </c>
      <c r="G26" s="2">
        <v>1</v>
      </c>
      <c r="H26" s="2">
        <v>61</v>
      </c>
      <c r="I26" s="2">
        <v>0</v>
      </c>
      <c r="J26" s="42">
        <v>0</v>
      </c>
      <c r="K26" s="37">
        <f>61/136-0</f>
        <v>0.4485294117647059</v>
      </c>
      <c r="L26" s="85">
        <v>-1.155</v>
      </c>
      <c r="M26" s="85"/>
      <c r="N26" s="85">
        <v>-1.397</v>
      </c>
      <c r="O26" s="85"/>
      <c r="P26" s="85">
        <v>-0.154</v>
      </c>
      <c r="Q26" s="85"/>
    </row>
    <row r="27" spans="1:17" x14ac:dyDescent="0.25">
      <c r="A27" s="89"/>
      <c r="B27" s="35" t="s">
        <v>11141</v>
      </c>
      <c r="C27" s="2">
        <v>1329</v>
      </c>
      <c r="D27" s="2">
        <v>275.5</v>
      </c>
      <c r="E27" s="2">
        <v>59.73</v>
      </c>
      <c r="F27" s="2">
        <v>237</v>
      </c>
      <c r="G27" s="2">
        <v>8</v>
      </c>
      <c r="H27" s="2">
        <v>247</v>
      </c>
      <c r="I27" s="2">
        <v>5</v>
      </c>
      <c r="J27" s="42">
        <v>0.6</v>
      </c>
      <c r="K27" s="37">
        <f>247/484-5/13</f>
        <v>0.12571519389701208</v>
      </c>
      <c r="L27" s="85">
        <v>-0.88600000000000001</v>
      </c>
      <c r="M27" s="85"/>
      <c r="N27" s="85">
        <v>-0.873</v>
      </c>
      <c r="O27" s="85"/>
      <c r="P27" s="85">
        <v>-1.0029999999999999</v>
      </c>
      <c r="Q27" s="85"/>
    </row>
    <row r="28" spans="1:17" x14ac:dyDescent="0.25">
      <c r="A28" s="89"/>
      <c r="B28" s="35" t="s">
        <v>11143</v>
      </c>
      <c r="C28" s="2">
        <v>330</v>
      </c>
      <c r="D28" s="2">
        <v>2</v>
      </c>
      <c r="E28" s="2">
        <v>43.86</v>
      </c>
      <c r="F28" s="2">
        <v>50</v>
      </c>
      <c r="G28" s="2">
        <v>1</v>
      </c>
      <c r="H28" s="2">
        <v>86</v>
      </c>
      <c r="I28" s="2">
        <v>0</v>
      </c>
      <c r="J28" s="42">
        <v>0</v>
      </c>
      <c r="K28" s="37">
        <f>86/136-0</f>
        <v>0.63235294117647056</v>
      </c>
      <c r="L28" s="85">
        <v>-0.155</v>
      </c>
      <c r="M28" s="85"/>
      <c r="N28" s="85">
        <v>-1.397</v>
      </c>
      <c r="O28" s="85"/>
      <c r="P28" s="85">
        <v>-1.514</v>
      </c>
      <c r="Q28" s="85"/>
    </row>
    <row r="29" spans="1:17" x14ac:dyDescent="0.25">
      <c r="A29" s="89"/>
      <c r="B29" s="35" t="s">
        <v>11144</v>
      </c>
      <c r="C29" s="2">
        <v>1599</v>
      </c>
      <c r="D29" s="2">
        <v>223.5</v>
      </c>
      <c r="E29" s="2">
        <v>62.18</v>
      </c>
      <c r="F29" s="2">
        <v>280</v>
      </c>
      <c r="G29" s="2">
        <v>8</v>
      </c>
      <c r="H29" s="2">
        <v>280</v>
      </c>
      <c r="I29" s="2">
        <v>4</v>
      </c>
      <c r="J29" s="42">
        <v>0.5</v>
      </c>
      <c r="K29" s="37">
        <f>1/2-1/3</f>
        <v>0.16666666666666669</v>
      </c>
      <c r="L29" s="85">
        <v>-0.61912</v>
      </c>
      <c r="M29" s="85"/>
      <c r="N29" s="85">
        <v>-1.056</v>
      </c>
      <c r="O29" s="85"/>
      <c r="P29" s="85">
        <v>-1.075</v>
      </c>
      <c r="Q29" s="85"/>
    </row>
    <row r="30" spans="1:17" x14ac:dyDescent="0.25">
      <c r="A30" s="89"/>
      <c r="B30" s="35" t="s">
        <v>11146</v>
      </c>
      <c r="C30" s="2">
        <v>426</v>
      </c>
      <c r="D30" s="2">
        <v>203.25</v>
      </c>
      <c r="E30" s="37">
        <v>31.9</v>
      </c>
      <c r="F30" s="2">
        <v>88</v>
      </c>
      <c r="G30" s="2">
        <v>7</v>
      </c>
      <c r="H30" s="2">
        <v>119</v>
      </c>
      <c r="I30" s="2">
        <v>2</v>
      </c>
      <c r="J30" s="42" t="s">
        <v>11152</v>
      </c>
      <c r="K30" s="37">
        <f>119/207-2/9</f>
        <v>0.35265700483091789</v>
      </c>
      <c r="L30" s="86">
        <v>0.20300000000000001</v>
      </c>
      <c r="M30" s="86"/>
      <c r="N30" s="85">
        <v>0.66800000000000004</v>
      </c>
      <c r="O30" s="85"/>
      <c r="P30" s="85">
        <v>0.622</v>
      </c>
      <c r="Q30" s="85"/>
    </row>
    <row r="31" spans="1:17" x14ac:dyDescent="0.25">
      <c r="A31" s="89" t="s">
        <v>11153</v>
      </c>
      <c r="B31" s="32" t="s">
        <v>11125</v>
      </c>
      <c r="C31" s="30">
        <v>723</v>
      </c>
      <c r="D31" s="30">
        <v>847.25</v>
      </c>
      <c r="E31" s="30">
        <v>40.24</v>
      </c>
      <c r="F31" s="30">
        <v>116</v>
      </c>
      <c r="G31" s="30">
        <v>12</v>
      </c>
      <c r="H31" s="30">
        <v>192</v>
      </c>
      <c r="I31" s="30">
        <v>4</v>
      </c>
      <c r="J31" s="33" t="s">
        <v>11154</v>
      </c>
      <c r="K31" s="34">
        <f>192/308-1/4</f>
        <v>0.37337662337662336</v>
      </c>
      <c r="L31" s="85">
        <v>0.37769999999999998</v>
      </c>
      <c r="M31" s="85"/>
      <c r="N31" s="91">
        <v>-6.4000000000000001E-2</v>
      </c>
      <c r="O31" s="91"/>
      <c r="P31" s="91">
        <v>6.3E-2</v>
      </c>
      <c r="Q31" s="91"/>
    </row>
    <row r="32" spans="1:17" x14ac:dyDescent="0.25">
      <c r="A32" s="89"/>
      <c r="B32" s="35" t="s">
        <v>11128</v>
      </c>
      <c r="C32" s="2">
        <v>75</v>
      </c>
      <c r="D32" s="2">
        <v>0</v>
      </c>
      <c r="E32" s="2">
        <v>53.57</v>
      </c>
      <c r="F32" s="2">
        <v>9</v>
      </c>
      <c r="G32" s="2">
        <v>0</v>
      </c>
      <c r="H32" s="2">
        <v>16</v>
      </c>
      <c r="I32" s="2">
        <v>3</v>
      </c>
      <c r="J32" s="36" t="s">
        <v>194</v>
      </c>
      <c r="K32" s="42" t="s">
        <v>194</v>
      </c>
      <c r="L32" s="85">
        <v>-0.1371</v>
      </c>
      <c r="M32" s="85"/>
      <c r="N32" s="85">
        <v>1.6799999999999999E-2</v>
      </c>
      <c r="O32" s="85"/>
      <c r="P32" s="85">
        <v>-2.5999999999999999E-2</v>
      </c>
      <c r="Q32" s="85"/>
    </row>
    <row r="33" spans="1:17" x14ac:dyDescent="0.25">
      <c r="A33" s="89"/>
      <c r="B33" s="35" t="s">
        <v>11129</v>
      </c>
      <c r="C33" s="2">
        <v>1212</v>
      </c>
      <c r="D33" s="2">
        <v>1145.5</v>
      </c>
      <c r="E33" s="2">
        <v>53.27</v>
      </c>
      <c r="F33" s="2">
        <v>233</v>
      </c>
      <c r="G33" s="2">
        <v>17</v>
      </c>
      <c r="H33" s="2">
        <v>262</v>
      </c>
      <c r="I33" s="2">
        <v>9</v>
      </c>
      <c r="J33" s="36">
        <v>0.47</v>
      </c>
      <c r="K33" s="37">
        <f>262/495-9/26</f>
        <v>0.18313908313908311</v>
      </c>
      <c r="L33" s="85">
        <v>0.14660000000000001</v>
      </c>
      <c r="M33" s="85"/>
      <c r="N33" s="85">
        <v>-0.44700000000000001</v>
      </c>
      <c r="O33" s="85"/>
      <c r="P33" s="85">
        <v>-0.32800000000000001</v>
      </c>
      <c r="Q33" s="85"/>
    </row>
    <row r="34" spans="1:17" x14ac:dyDescent="0.25">
      <c r="A34" s="89"/>
      <c r="B34" s="35" t="s">
        <v>11131</v>
      </c>
      <c r="C34" s="2">
        <v>1521</v>
      </c>
      <c r="D34" s="2">
        <v>2031.5</v>
      </c>
      <c r="E34" s="2">
        <v>79.260000000000005</v>
      </c>
      <c r="F34" s="2">
        <v>249</v>
      </c>
      <c r="G34" s="2">
        <v>25</v>
      </c>
      <c r="H34" s="2">
        <v>147</v>
      </c>
      <c r="I34" s="2">
        <v>4</v>
      </c>
      <c r="J34" s="36" t="s">
        <v>11155</v>
      </c>
      <c r="K34" s="37">
        <f>147/496-4/29</f>
        <v>0.15843993325917688</v>
      </c>
      <c r="L34" s="85">
        <v>0.86799999999999999</v>
      </c>
      <c r="M34" s="85"/>
      <c r="N34" s="85">
        <v>0.29699999999999999</v>
      </c>
      <c r="O34" s="85"/>
      <c r="P34" s="85">
        <v>0.52</v>
      </c>
      <c r="Q34" s="85"/>
    </row>
    <row r="35" spans="1:17" x14ac:dyDescent="0.25">
      <c r="A35" s="89"/>
      <c r="B35" s="35" t="s">
        <v>11133</v>
      </c>
      <c r="C35" s="2">
        <v>1182</v>
      </c>
      <c r="D35" s="2">
        <v>1429</v>
      </c>
      <c r="E35" s="2">
        <v>32.71</v>
      </c>
      <c r="F35" s="2">
        <v>218</v>
      </c>
      <c r="G35" s="2">
        <v>14</v>
      </c>
      <c r="H35" s="2">
        <v>361</v>
      </c>
      <c r="I35" s="2">
        <v>6</v>
      </c>
      <c r="J35" s="36" t="s">
        <v>11127</v>
      </c>
      <c r="K35" s="37">
        <f>361/579-6/20</f>
        <v>0.32348877374784107</v>
      </c>
      <c r="L35" s="85">
        <v>0.7913</v>
      </c>
      <c r="M35" s="85"/>
      <c r="N35" s="85">
        <v>0.27400000000000002</v>
      </c>
      <c r="O35" s="85"/>
      <c r="P35" s="85">
        <v>0.47599999999999998</v>
      </c>
      <c r="Q35" s="85"/>
    </row>
    <row r="36" spans="1:17" x14ac:dyDescent="0.25">
      <c r="A36" s="89"/>
      <c r="B36" s="35" t="s">
        <v>11135</v>
      </c>
      <c r="C36" s="2">
        <v>792</v>
      </c>
      <c r="D36" s="2">
        <v>1162.25</v>
      </c>
      <c r="E36" s="2">
        <v>40.94</v>
      </c>
      <c r="F36" s="2">
        <v>154</v>
      </c>
      <c r="G36" s="2">
        <v>9</v>
      </c>
      <c r="H36" s="2">
        <v>220</v>
      </c>
      <c r="I36" s="2">
        <v>6</v>
      </c>
      <c r="J36" s="36">
        <v>0.47</v>
      </c>
      <c r="K36" s="37">
        <f>220/374-6/15</f>
        <v>0.18823529411764706</v>
      </c>
      <c r="L36" s="85">
        <v>0.40600000000000003</v>
      </c>
      <c r="M36" s="85"/>
      <c r="N36" s="85">
        <v>-0.27300000000000002</v>
      </c>
      <c r="O36" s="85"/>
      <c r="P36" s="85">
        <v>-0.10299999999999999</v>
      </c>
      <c r="Q36" s="85"/>
    </row>
    <row r="37" spans="1:17" x14ac:dyDescent="0.25">
      <c r="A37" s="89"/>
      <c r="B37" s="35" t="s">
        <v>11136</v>
      </c>
      <c r="C37" s="2">
        <v>909</v>
      </c>
      <c r="D37" s="2">
        <v>707</v>
      </c>
      <c r="E37" s="2">
        <v>73.02</v>
      </c>
      <c r="F37" s="2">
        <v>157</v>
      </c>
      <c r="G37" s="2">
        <v>18</v>
      </c>
      <c r="H37" s="2">
        <v>113</v>
      </c>
      <c r="I37" s="2">
        <v>2</v>
      </c>
      <c r="J37" s="36" t="s">
        <v>11156</v>
      </c>
      <c r="K37" s="37">
        <f>113/270-1/10</f>
        <v>0.31851851851851853</v>
      </c>
      <c r="L37" s="85">
        <v>1.327</v>
      </c>
      <c r="M37" s="85"/>
      <c r="N37" s="85">
        <v>0.63700000000000001</v>
      </c>
      <c r="O37" s="85"/>
      <c r="P37" s="85">
        <v>0.94399999999999995</v>
      </c>
      <c r="Q37" s="85"/>
    </row>
    <row r="38" spans="1:17" x14ac:dyDescent="0.25">
      <c r="A38" s="89"/>
      <c r="B38" s="35" t="s">
        <v>11138</v>
      </c>
      <c r="C38" s="2">
        <v>993</v>
      </c>
      <c r="D38" s="2">
        <v>140.5</v>
      </c>
      <c r="E38" s="2">
        <v>44.87</v>
      </c>
      <c r="F38" s="2">
        <v>193</v>
      </c>
      <c r="G38" s="2">
        <v>15</v>
      </c>
      <c r="H38" s="2">
        <v>246</v>
      </c>
      <c r="I38" s="2">
        <v>7</v>
      </c>
      <c r="J38" s="36" t="s">
        <v>11157</v>
      </c>
      <c r="K38" s="37">
        <f>246/439-7/22</f>
        <v>0.24218264651066473</v>
      </c>
      <c r="L38" s="85">
        <v>1.06</v>
      </c>
      <c r="M38" s="85"/>
      <c r="N38" s="85">
        <v>0.30499999999999999</v>
      </c>
      <c r="O38" s="85"/>
      <c r="P38" s="85">
        <v>0.58499999999999996</v>
      </c>
      <c r="Q38" s="85"/>
    </row>
    <row r="39" spans="1:17" x14ac:dyDescent="0.25">
      <c r="A39" s="89"/>
      <c r="B39" s="35" t="s">
        <v>11140</v>
      </c>
      <c r="C39" s="2">
        <v>393</v>
      </c>
      <c r="D39" s="2">
        <v>63</v>
      </c>
      <c r="E39" s="2">
        <v>64.760000000000005</v>
      </c>
      <c r="F39" s="2">
        <v>70</v>
      </c>
      <c r="G39" s="2">
        <v>3</v>
      </c>
      <c r="H39" s="2">
        <v>62</v>
      </c>
      <c r="I39" s="2">
        <v>4</v>
      </c>
      <c r="J39" s="36">
        <v>1.51</v>
      </c>
      <c r="K39" s="37">
        <f>62/132-4/7</f>
        <v>-0.10173160173160167</v>
      </c>
      <c r="L39" s="85">
        <v>0.252</v>
      </c>
      <c r="M39" s="85"/>
      <c r="N39" s="85">
        <v>-0.35399999999999998</v>
      </c>
      <c r="O39" s="85"/>
      <c r="P39" s="85">
        <v>-0.22</v>
      </c>
      <c r="Q39" s="85"/>
    </row>
    <row r="40" spans="1:17" x14ac:dyDescent="0.25">
      <c r="A40" s="89"/>
      <c r="B40" s="35" t="s">
        <v>11141</v>
      </c>
      <c r="C40" s="2">
        <v>1326</v>
      </c>
      <c r="D40" s="2">
        <v>369.5</v>
      </c>
      <c r="E40" s="2">
        <v>55.53</v>
      </c>
      <c r="F40" s="2">
        <v>234</v>
      </c>
      <c r="G40" s="2">
        <v>21</v>
      </c>
      <c r="H40" s="2">
        <v>288</v>
      </c>
      <c r="I40" s="2">
        <v>7</v>
      </c>
      <c r="J40" s="36" t="s">
        <v>11155</v>
      </c>
      <c r="K40" s="37">
        <f>288/522-7/28</f>
        <v>0.30172413793103448</v>
      </c>
      <c r="L40" s="85">
        <v>0.80400000000000005</v>
      </c>
      <c r="M40" s="85"/>
      <c r="N40" s="85">
        <v>0.41899999999999998</v>
      </c>
      <c r="O40" s="85"/>
      <c r="P40" s="85">
        <v>0.60099999999999998</v>
      </c>
      <c r="Q40" s="85"/>
    </row>
    <row r="41" spans="1:17" x14ac:dyDescent="0.25">
      <c r="A41" s="89"/>
      <c r="B41" s="35" t="s">
        <v>11143</v>
      </c>
      <c r="C41" s="2">
        <v>288</v>
      </c>
      <c r="D41" s="2">
        <v>28.5</v>
      </c>
      <c r="E41" s="2">
        <v>42.12</v>
      </c>
      <c r="F41" s="2">
        <v>56</v>
      </c>
      <c r="G41" s="2">
        <v>7</v>
      </c>
      <c r="H41" s="2">
        <v>74</v>
      </c>
      <c r="I41" s="2">
        <v>2</v>
      </c>
      <c r="J41" s="36">
        <v>0.2</v>
      </c>
      <c r="K41" s="37">
        <f>74/130-2/9</f>
        <v>0.347008547008547</v>
      </c>
      <c r="L41" s="85">
        <v>0.219</v>
      </c>
      <c r="M41" s="85"/>
      <c r="N41" s="85">
        <v>2.1999999999999999E-2</v>
      </c>
      <c r="O41" s="85"/>
      <c r="P41" s="85">
        <v>0.152</v>
      </c>
      <c r="Q41" s="85"/>
    </row>
    <row r="42" spans="1:17" x14ac:dyDescent="0.25">
      <c r="A42" s="89"/>
      <c r="B42" s="35" t="s">
        <v>11144</v>
      </c>
      <c r="C42" s="2">
        <v>1596</v>
      </c>
      <c r="D42" s="2">
        <v>214</v>
      </c>
      <c r="E42" s="2">
        <v>55.84</v>
      </c>
      <c r="F42" s="2">
        <v>256</v>
      </c>
      <c r="G42" s="2">
        <v>41</v>
      </c>
      <c r="H42" s="2">
        <v>332</v>
      </c>
      <c r="I42" s="2">
        <v>11</v>
      </c>
      <c r="J42" s="36" t="s">
        <v>11158</v>
      </c>
      <c r="K42" s="37">
        <f>332/588-11/52</f>
        <v>0.35308738880167445</v>
      </c>
      <c r="L42" s="85">
        <v>0.14169999999999999</v>
      </c>
      <c r="M42" s="85"/>
      <c r="N42" s="85">
        <v>-0.41299999999999998</v>
      </c>
      <c r="O42" s="85"/>
      <c r="P42" s="85">
        <v>-0.3</v>
      </c>
      <c r="Q42" s="85"/>
    </row>
    <row r="43" spans="1:17" x14ac:dyDescent="0.25">
      <c r="A43" s="89"/>
      <c r="B43" s="35" t="s">
        <v>11146</v>
      </c>
      <c r="C43" s="2">
        <v>462</v>
      </c>
      <c r="D43" s="2">
        <v>241.75</v>
      </c>
      <c r="E43" s="2">
        <v>30.46</v>
      </c>
      <c r="F43" s="2">
        <v>91</v>
      </c>
      <c r="G43" s="2">
        <v>7</v>
      </c>
      <c r="H43" s="2">
        <v>147</v>
      </c>
      <c r="I43" s="2">
        <v>2</v>
      </c>
      <c r="J43" s="36" t="s">
        <v>11159</v>
      </c>
      <c r="K43" s="37">
        <f>147/238-2/9</f>
        <v>0.39542483660130723</v>
      </c>
      <c r="L43" s="86">
        <v>0.44600000000000001</v>
      </c>
      <c r="M43" s="86"/>
      <c r="N43" s="85">
        <v>0.35799999999999998</v>
      </c>
      <c r="O43" s="85"/>
      <c r="P43" s="85">
        <v>0.436</v>
      </c>
      <c r="Q43" s="85"/>
    </row>
    <row r="44" spans="1:17" x14ac:dyDescent="0.25">
      <c r="A44" s="88" t="s">
        <v>11160</v>
      </c>
      <c r="B44" s="32" t="s">
        <v>124</v>
      </c>
      <c r="C44" s="30">
        <v>494</v>
      </c>
      <c r="D44" s="30">
        <v>1059</v>
      </c>
      <c r="E44" s="43">
        <v>99.698189285714307</v>
      </c>
      <c r="F44" s="30">
        <v>61</v>
      </c>
      <c r="G44" s="30">
        <v>37</v>
      </c>
      <c r="H44" s="30">
        <v>1</v>
      </c>
      <c r="I44" s="30">
        <v>1</v>
      </c>
      <c r="J44" s="41">
        <v>1.64864864864865</v>
      </c>
      <c r="K44" s="41">
        <f>H44/(H44+F44)-I44/(I44+G44)</f>
        <v>-1.0186757215619693E-2</v>
      </c>
      <c r="L44" s="85">
        <v>-0.96299999999999997</v>
      </c>
      <c r="M44" s="85"/>
      <c r="N44" s="91">
        <v>-1.022</v>
      </c>
      <c r="O44" s="91"/>
      <c r="P44" s="91">
        <v>-1.181</v>
      </c>
      <c r="Q44" s="91"/>
    </row>
    <row r="45" spans="1:17" x14ac:dyDescent="0.25">
      <c r="A45" s="89"/>
      <c r="B45" s="35" t="s">
        <v>126</v>
      </c>
      <c r="C45" s="2">
        <v>382.5</v>
      </c>
      <c r="D45" s="2">
        <v>1665</v>
      </c>
      <c r="E45" s="44">
        <v>95.856885571428606</v>
      </c>
      <c r="F45" s="2">
        <v>129</v>
      </c>
      <c r="G45" s="2">
        <v>42</v>
      </c>
      <c r="H45" s="2">
        <v>27</v>
      </c>
      <c r="I45" s="2">
        <v>2</v>
      </c>
      <c r="J45" s="42">
        <v>0.227513227513227</v>
      </c>
      <c r="K45" s="42">
        <f>H45/(H45+F45)-I45/(I45+G45)</f>
        <v>0.1276223776223776</v>
      </c>
      <c r="L45" s="85">
        <v>-1.4510000000000001</v>
      </c>
      <c r="M45" s="85"/>
      <c r="N45" s="85">
        <v>-2.4820000000000002</v>
      </c>
      <c r="O45" s="85"/>
      <c r="P45" s="85">
        <v>-2.5310000000000001</v>
      </c>
      <c r="Q45" s="85"/>
    </row>
    <row r="46" spans="1:17" x14ac:dyDescent="0.25">
      <c r="A46" s="89"/>
      <c r="B46" s="45" t="s">
        <v>127</v>
      </c>
      <c r="C46" s="46">
        <v>20.5</v>
      </c>
      <c r="D46" s="46">
        <v>495</v>
      </c>
      <c r="E46" s="47">
        <v>80.636833428571407</v>
      </c>
      <c r="F46" s="48">
        <v>35</v>
      </c>
      <c r="G46" s="48">
        <v>9</v>
      </c>
      <c r="H46" s="48">
        <v>39</v>
      </c>
      <c r="I46" s="48">
        <v>4</v>
      </c>
      <c r="J46" s="49">
        <v>0.39886039886039898</v>
      </c>
      <c r="K46" s="49">
        <f>H46/(H46+F46)-I46/(I46+G46)</f>
        <v>0.21933471933471926</v>
      </c>
      <c r="L46" s="87">
        <v>-0.44500000000000001</v>
      </c>
      <c r="M46" s="87"/>
      <c r="N46" s="87">
        <v>0.2</v>
      </c>
      <c r="O46" s="87"/>
      <c r="P46" s="87">
        <v>1E-3</v>
      </c>
      <c r="Q46" s="87"/>
    </row>
    <row r="47" spans="1:17" x14ac:dyDescent="0.25">
      <c r="A47" s="89"/>
      <c r="B47" s="35" t="s">
        <v>128</v>
      </c>
      <c r="C47" s="2">
        <v>143</v>
      </c>
      <c r="D47" s="2">
        <v>351</v>
      </c>
      <c r="E47" s="44">
        <v>84.745762999999897</v>
      </c>
      <c r="F47" s="2">
        <v>43</v>
      </c>
      <c r="G47" s="2">
        <v>1</v>
      </c>
      <c r="H47" s="2">
        <v>23</v>
      </c>
      <c r="I47" s="2">
        <v>0</v>
      </c>
      <c r="J47" s="42">
        <v>0</v>
      </c>
      <c r="K47" s="42">
        <f>H47/(H47+F47)-I47/(I47+G47)</f>
        <v>0.34848484848484851</v>
      </c>
      <c r="L47" s="85">
        <v>-1.151</v>
      </c>
      <c r="M47" s="85"/>
      <c r="N47" s="85">
        <v>-1.659</v>
      </c>
      <c r="O47" s="85"/>
      <c r="P47" s="85">
        <v>-1.7470000000000001</v>
      </c>
      <c r="Q47" s="85"/>
    </row>
    <row r="48" spans="1:17" x14ac:dyDescent="0.25">
      <c r="A48" s="89"/>
      <c r="B48" s="35" t="s">
        <v>129</v>
      </c>
      <c r="C48" s="2">
        <v>0</v>
      </c>
      <c r="D48" s="2">
        <v>456</v>
      </c>
      <c r="E48" s="44">
        <v>92.810457999999997</v>
      </c>
      <c r="F48" s="2">
        <v>43</v>
      </c>
      <c r="G48" s="2">
        <v>0</v>
      </c>
      <c r="H48" s="2">
        <v>12</v>
      </c>
      <c r="I48" s="2">
        <v>0</v>
      </c>
      <c r="J48" s="42" t="s">
        <v>194</v>
      </c>
      <c r="K48" s="42" t="s">
        <v>194</v>
      </c>
      <c r="L48" s="85" t="s">
        <v>194</v>
      </c>
      <c r="M48" s="85"/>
      <c r="N48" s="85" t="s">
        <v>194</v>
      </c>
      <c r="O48" s="85"/>
      <c r="P48" s="85" t="s">
        <v>194</v>
      </c>
      <c r="Q48" s="85"/>
    </row>
    <row r="49" spans="1:17" x14ac:dyDescent="0.25">
      <c r="A49" s="89"/>
      <c r="B49" s="35" t="s">
        <v>133</v>
      </c>
      <c r="C49" s="2">
        <v>159</v>
      </c>
      <c r="D49" s="2">
        <v>432</v>
      </c>
      <c r="E49" s="44">
        <v>86.206896999999998</v>
      </c>
      <c r="F49" s="2">
        <v>48</v>
      </c>
      <c r="G49" s="2">
        <v>0</v>
      </c>
      <c r="H49" s="2">
        <v>24</v>
      </c>
      <c r="I49" s="2">
        <v>0</v>
      </c>
      <c r="J49" s="42" t="s">
        <v>194</v>
      </c>
      <c r="K49" s="42" t="s">
        <v>194</v>
      </c>
      <c r="L49" s="85" t="s">
        <v>194</v>
      </c>
      <c r="M49" s="85"/>
      <c r="N49" s="85" t="s">
        <v>194</v>
      </c>
      <c r="O49" s="85"/>
      <c r="P49" s="85" t="s">
        <v>194</v>
      </c>
      <c r="Q49" s="85"/>
    </row>
    <row r="50" spans="1:17" x14ac:dyDescent="0.25">
      <c r="A50" s="89"/>
      <c r="B50" s="35" t="s">
        <v>134</v>
      </c>
      <c r="C50" s="2">
        <v>183.5</v>
      </c>
      <c r="D50" s="2">
        <v>651</v>
      </c>
      <c r="E50" s="44">
        <v>69.0368455714286</v>
      </c>
      <c r="F50" s="2">
        <v>60</v>
      </c>
      <c r="G50" s="2">
        <v>25</v>
      </c>
      <c r="H50" s="2">
        <v>77</v>
      </c>
      <c r="I50" s="2">
        <v>5</v>
      </c>
      <c r="J50" s="42" t="s">
        <v>11161</v>
      </c>
      <c r="K50" s="42">
        <f t="shared" ref="K50:K75" si="0">H50/(H50+F50)-I50/(I50+G50)</f>
        <v>0.39537712895377131</v>
      </c>
      <c r="L50" s="85">
        <v>-0.64200000000000002</v>
      </c>
      <c r="M50" s="85"/>
      <c r="N50" s="85">
        <v>-0.64500000000000002</v>
      </c>
      <c r="O50" s="85"/>
      <c r="P50" s="85">
        <v>-0.75800000000000001</v>
      </c>
      <c r="Q50" s="85"/>
    </row>
    <row r="51" spans="1:17" x14ac:dyDescent="0.25">
      <c r="A51" s="89"/>
      <c r="B51" s="35" t="s">
        <v>137</v>
      </c>
      <c r="C51" s="2">
        <v>248</v>
      </c>
      <c r="D51" s="2">
        <v>651</v>
      </c>
      <c r="E51" s="44">
        <v>66.145320464285703</v>
      </c>
      <c r="F51" s="2">
        <v>111</v>
      </c>
      <c r="G51" s="2">
        <v>23</v>
      </c>
      <c r="H51" s="2">
        <v>123</v>
      </c>
      <c r="I51" s="2">
        <v>2</v>
      </c>
      <c r="J51" s="42" t="s">
        <v>11151</v>
      </c>
      <c r="K51" s="42">
        <f t="shared" si="0"/>
        <v>0.44564102564102565</v>
      </c>
      <c r="L51" s="85">
        <v>0.89</v>
      </c>
      <c r="M51" s="85"/>
      <c r="N51" s="85">
        <v>0.67</v>
      </c>
      <c r="O51" s="85"/>
      <c r="P51" s="85">
        <v>0.87</v>
      </c>
      <c r="Q51" s="85"/>
    </row>
    <row r="52" spans="1:17" x14ac:dyDescent="0.25">
      <c r="A52" s="89"/>
      <c r="B52" s="35" t="s">
        <v>138</v>
      </c>
      <c r="C52" s="2">
        <v>29.5</v>
      </c>
      <c r="D52" s="2">
        <v>792</v>
      </c>
      <c r="E52" s="44">
        <v>85.283018999999996</v>
      </c>
      <c r="F52" s="2">
        <v>76</v>
      </c>
      <c r="G52" s="2">
        <v>29</v>
      </c>
      <c r="H52" s="2">
        <v>40</v>
      </c>
      <c r="I52" s="2">
        <v>1</v>
      </c>
      <c r="J52" s="42" t="s">
        <v>11162</v>
      </c>
      <c r="K52" s="42">
        <f t="shared" si="0"/>
        <v>0.31149425287356325</v>
      </c>
      <c r="L52" s="85">
        <v>8.8999999999999996E-2</v>
      </c>
      <c r="M52" s="85"/>
      <c r="N52" s="85">
        <v>0.214</v>
      </c>
      <c r="O52" s="85"/>
      <c r="P52" s="85">
        <v>0.20399999999999999</v>
      </c>
      <c r="Q52" s="85"/>
    </row>
    <row r="53" spans="1:17" x14ac:dyDescent="0.25">
      <c r="A53" s="89"/>
      <c r="B53" s="35" t="s">
        <v>140</v>
      </c>
      <c r="C53" s="2">
        <v>67</v>
      </c>
      <c r="D53" s="2">
        <v>1365</v>
      </c>
      <c r="E53" s="44">
        <v>54.910714285714299</v>
      </c>
      <c r="F53" s="2">
        <v>166</v>
      </c>
      <c r="G53" s="2">
        <v>54</v>
      </c>
      <c r="H53" s="2">
        <v>264</v>
      </c>
      <c r="I53" s="2">
        <v>13</v>
      </c>
      <c r="J53" s="42" t="s">
        <v>11139</v>
      </c>
      <c r="K53" s="42">
        <f t="shared" si="0"/>
        <v>0.41992363762582441</v>
      </c>
      <c r="L53" s="85">
        <v>-0.78300000000000003</v>
      </c>
      <c r="M53" s="85"/>
      <c r="N53" s="85">
        <v>-0.84199999999999997</v>
      </c>
      <c r="O53" s="85"/>
      <c r="P53" s="85">
        <v>-0.97099999999999997</v>
      </c>
      <c r="Q53" s="85"/>
    </row>
    <row r="54" spans="1:17" x14ac:dyDescent="0.25">
      <c r="A54" s="89"/>
      <c r="B54" s="35" t="s">
        <v>141</v>
      </c>
      <c r="C54" s="2">
        <v>110.5</v>
      </c>
      <c r="D54" s="2">
        <v>741</v>
      </c>
      <c r="E54" s="44">
        <v>92.582417750000005</v>
      </c>
      <c r="F54" s="2">
        <v>68</v>
      </c>
      <c r="G54" s="2">
        <v>33</v>
      </c>
      <c r="H54" s="2">
        <v>19</v>
      </c>
      <c r="I54" s="2">
        <v>4</v>
      </c>
      <c r="J54" s="42">
        <v>0.43381180223285498</v>
      </c>
      <c r="K54" s="42">
        <f t="shared" si="0"/>
        <v>0.11028269648959305</v>
      </c>
      <c r="L54" s="85">
        <v>-0.73899999999999999</v>
      </c>
      <c r="M54" s="85"/>
      <c r="N54" s="85">
        <v>-0.56000000000000005</v>
      </c>
      <c r="O54" s="85"/>
      <c r="P54" s="85">
        <v>-0.72699999999999998</v>
      </c>
      <c r="Q54" s="85"/>
    </row>
    <row r="55" spans="1:17" x14ac:dyDescent="0.25">
      <c r="A55" s="89"/>
      <c r="B55" s="45" t="s">
        <v>143</v>
      </c>
      <c r="C55" s="46">
        <v>64</v>
      </c>
      <c r="D55" s="46">
        <v>1251</v>
      </c>
      <c r="E55" s="47">
        <v>59.782979785714303</v>
      </c>
      <c r="F55" s="48">
        <v>158</v>
      </c>
      <c r="G55" s="48">
        <v>29</v>
      </c>
      <c r="H55" s="48">
        <v>223</v>
      </c>
      <c r="I55" s="48">
        <v>2</v>
      </c>
      <c r="J55" s="49" t="s">
        <v>11163</v>
      </c>
      <c r="K55" s="49">
        <f t="shared" si="0"/>
        <v>0.52078570823808312</v>
      </c>
      <c r="L55" s="87">
        <v>-0.36099999999999999</v>
      </c>
      <c r="M55" s="87"/>
      <c r="N55" s="87">
        <v>-0.36299999999999999</v>
      </c>
      <c r="O55" s="87"/>
      <c r="P55" s="87">
        <v>-0.42599999999999999</v>
      </c>
      <c r="Q55" s="87"/>
    </row>
    <row r="56" spans="1:17" x14ac:dyDescent="0.25">
      <c r="A56" s="89"/>
      <c r="B56" s="45" t="s">
        <v>144</v>
      </c>
      <c r="C56" s="46">
        <v>164</v>
      </c>
      <c r="D56" s="46">
        <v>429</v>
      </c>
      <c r="E56" s="47">
        <v>83.841158892857095</v>
      </c>
      <c r="F56" s="48">
        <v>44</v>
      </c>
      <c r="G56" s="48">
        <v>12</v>
      </c>
      <c r="H56" s="48">
        <v>35</v>
      </c>
      <c r="I56" s="48">
        <v>1</v>
      </c>
      <c r="J56" s="49" t="s">
        <v>11164</v>
      </c>
      <c r="K56" s="49">
        <f t="shared" si="0"/>
        <v>0.36611489776046735</v>
      </c>
      <c r="L56" s="87">
        <v>-1.141</v>
      </c>
      <c r="M56" s="87"/>
      <c r="N56" s="87">
        <v>-0.66200000000000003</v>
      </c>
      <c r="O56" s="87"/>
      <c r="P56" s="87">
        <v>-0.94799999999999995</v>
      </c>
      <c r="Q56" s="87"/>
    </row>
    <row r="57" spans="1:17" x14ac:dyDescent="0.25">
      <c r="A57" s="89"/>
      <c r="B57" s="35" t="s">
        <v>148</v>
      </c>
      <c r="C57" s="2">
        <v>66.75</v>
      </c>
      <c r="D57" s="2">
        <v>849</v>
      </c>
      <c r="E57" s="44">
        <v>97.748993928571394</v>
      </c>
      <c r="F57" s="2">
        <v>73</v>
      </c>
      <c r="G57" s="2">
        <v>34</v>
      </c>
      <c r="H57" s="2">
        <v>6</v>
      </c>
      <c r="I57" s="2">
        <v>4</v>
      </c>
      <c r="J57" s="42">
        <v>1.4313725490196101</v>
      </c>
      <c r="K57" s="42">
        <f t="shared" si="0"/>
        <v>-2.9313790806129239E-2</v>
      </c>
      <c r="L57" s="85">
        <v>-0.55800000000000005</v>
      </c>
      <c r="M57" s="85"/>
      <c r="N57" s="85">
        <v>-0.67400000000000004</v>
      </c>
      <c r="O57" s="85"/>
      <c r="P57" s="85">
        <v>-0.75</v>
      </c>
      <c r="Q57" s="85"/>
    </row>
    <row r="58" spans="1:17" x14ac:dyDescent="0.25">
      <c r="A58" s="89"/>
      <c r="B58" s="45" t="s">
        <v>150</v>
      </c>
      <c r="C58" s="46">
        <v>37.5</v>
      </c>
      <c r="D58" s="46">
        <v>513</v>
      </c>
      <c r="E58" s="47">
        <v>86.025747857142804</v>
      </c>
      <c r="F58" s="48">
        <v>45</v>
      </c>
      <c r="G58" s="48">
        <v>13</v>
      </c>
      <c r="H58" s="48">
        <v>26</v>
      </c>
      <c r="I58" s="48">
        <v>1</v>
      </c>
      <c r="J58" s="49" t="s">
        <v>11165</v>
      </c>
      <c r="K58" s="49">
        <f t="shared" si="0"/>
        <v>0.29476861167002011</v>
      </c>
      <c r="L58" s="87">
        <v>-0.47</v>
      </c>
      <c r="M58" s="87"/>
      <c r="N58" s="87">
        <v>-0.51600000000000001</v>
      </c>
      <c r="O58" s="87"/>
      <c r="P58" s="87">
        <v>-0.58799999999999997</v>
      </c>
      <c r="Q58" s="87"/>
    </row>
    <row r="59" spans="1:17" x14ac:dyDescent="0.25">
      <c r="A59" s="89"/>
      <c r="B59" s="35" t="s">
        <v>154</v>
      </c>
      <c r="C59" s="2">
        <v>153</v>
      </c>
      <c r="D59" s="2">
        <v>279</v>
      </c>
      <c r="E59" s="44">
        <v>60.638297999999999</v>
      </c>
      <c r="F59" s="2">
        <v>46</v>
      </c>
      <c r="G59" s="2">
        <v>5</v>
      </c>
      <c r="H59" s="2">
        <v>52</v>
      </c>
      <c r="I59" s="2">
        <v>1</v>
      </c>
      <c r="J59" s="42" t="s">
        <v>11159</v>
      </c>
      <c r="K59" s="42">
        <f t="shared" si="0"/>
        <v>0.36394557823129259</v>
      </c>
      <c r="L59" s="85">
        <v>-0.313</v>
      </c>
      <c r="M59" s="85"/>
      <c r="N59" s="85">
        <v>-1.069</v>
      </c>
      <c r="O59" s="85"/>
      <c r="P59" s="85">
        <v>-0.98299999999999998</v>
      </c>
      <c r="Q59" s="85"/>
    </row>
    <row r="60" spans="1:17" x14ac:dyDescent="0.25">
      <c r="A60" s="89"/>
      <c r="B60" s="35" t="s">
        <v>155</v>
      </c>
      <c r="C60" s="2">
        <v>1</v>
      </c>
      <c r="D60" s="2">
        <v>792</v>
      </c>
      <c r="E60" s="44">
        <v>92.018398714285695</v>
      </c>
      <c r="F60" s="2">
        <v>91</v>
      </c>
      <c r="G60" s="2">
        <v>10</v>
      </c>
      <c r="H60" s="2">
        <v>21</v>
      </c>
      <c r="I60" s="2">
        <v>3</v>
      </c>
      <c r="J60" s="42">
        <v>1.3</v>
      </c>
      <c r="K60" s="42">
        <f t="shared" si="0"/>
        <v>-4.3269230769230782E-2</v>
      </c>
      <c r="L60" s="85">
        <v>-1.69</v>
      </c>
      <c r="M60" s="85"/>
      <c r="N60" s="85">
        <v>-2.387</v>
      </c>
      <c r="O60" s="85"/>
      <c r="P60" s="85">
        <v>-2.5419999999999998</v>
      </c>
      <c r="Q60" s="85"/>
    </row>
    <row r="61" spans="1:17" x14ac:dyDescent="0.25">
      <c r="A61" s="89"/>
      <c r="B61" s="35" t="s">
        <v>157</v>
      </c>
      <c r="C61" s="2">
        <v>186</v>
      </c>
      <c r="D61" s="2">
        <v>462</v>
      </c>
      <c r="E61" s="44">
        <v>57.419355000000003</v>
      </c>
      <c r="F61" s="2">
        <v>52</v>
      </c>
      <c r="G61" s="2">
        <v>16</v>
      </c>
      <c r="H61" s="2">
        <v>79</v>
      </c>
      <c r="I61" s="2">
        <v>0</v>
      </c>
      <c r="J61" s="42" t="s">
        <v>11166</v>
      </c>
      <c r="K61" s="42">
        <f t="shared" si="0"/>
        <v>0.60305343511450382</v>
      </c>
      <c r="L61" s="85">
        <v>0.39600000000000002</v>
      </c>
      <c r="M61" s="85"/>
      <c r="N61" s="85">
        <v>0.46100000000000002</v>
      </c>
      <c r="O61" s="85"/>
      <c r="P61" s="85">
        <v>0.51700000000000002</v>
      </c>
      <c r="Q61" s="85"/>
    </row>
    <row r="62" spans="1:17" x14ac:dyDescent="0.25">
      <c r="A62" s="89"/>
      <c r="B62" s="35" t="s">
        <v>158</v>
      </c>
      <c r="C62" s="2">
        <v>241.75</v>
      </c>
      <c r="D62" s="2">
        <v>876</v>
      </c>
      <c r="E62" s="44">
        <v>88.042418821428498</v>
      </c>
      <c r="F62" s="2">
        <v>81</v>
      </c>
      <c r="G62" s="2">
        <v>30</v>
      </c>
      <c r="H62" s="2">
        <v>42</v>
      </c>
      <c r="I62" s="2">
        <v>2</v>
      </c>
      <c r="J62" s="42" t="s">
        <v>11165</v>
      </c>
      <c r="K62" s="42">
        <f t="shared" si="0"/>
        <v>0.27896341463414637</v>
      </c>
      <c r="L62" s="85">
        <v>-1.181</v>
      </c>
      <c r="M62" s="85"/>
      <c r="N62" s="85">
        <v>-1.9219999999999999</v>
      </c>
      <c r="O62" s="85"/>
      <c r="P62" s="85">
        <v>-1.982</v>
      </c>
      <c r="Q62" s="85"/>
    </row>
    <row r="63" spans="1:17" x14ac:dyDescent="0.25">
      <c r="A63" s="89"/>
      <c r="B63" s="35" t="s">
        <v>159</v>
      </c>
      <c r="C63" s="2">
        <v>36</v>
      </c>
      <c r="D63" s="2">
        <v>1413</v>
      </c>
      <c r="E63" s="44">
        <v>97.2306297857142</v>
      </c>
      <c r="F63" s="2">
        <v>156</v>
      </c>
      <c r="G63" s="2">
        <v>44</v>
      </c>
      <c r="H63" s="2">
        <v>13</v>
      </c>
      <c r="I63" s="2">
        <v>3</v>
      </c>
      <c r="J63" s="42">
        <v>0.81818181818181801</v>
      </c>
      <c r="K63" s="42">
        <f t="shared" si="0"/>
        <v>1.3093289689034379E-2</v>
      </c>
      <c r="L63" s="85">
        <v>-0.44400000000000001</v>
      </c>
      <c r="M63" s="85"/>
      <c r="N63" s="85">
        <v>0.219</v>
      </c>
      <c r="O63" s="85"/>
      <c r="P63" s="85">
        <v>6.0000000000000001E-3</v>
      </c>
      <c r="Q63" s="85"/>
    </row>
    <row r="64" spans="1:17" x14ac:dyDescent="0.25">
      <c r="A64" s="89"/>
      <c r="B64" s="35" t="s">
        <v>161</v>
      </c>
      <c r="C64" s="2">
        <v>70</v>
      </c>
      <c r="D64" s="2">
        <v>351</v>
      </c>
      <c r="E64" s="44">
        <v>65.991471035714298</v>
      </c>
      <c r="F64" s="2">
        <v>25</v>
      </c>
      <c r="G64" s="2">
        <v>8</v>
      </c>
      <c r="H64" s="2">
        <v>35</v>
      </c>
      <c r="I64" s="2">
        <v>6</v>
      </c>
      <c r="J64" s="42">
        <v>0.53571428571428603</v>
      </c>
      <c r="K64" s="42">
        <f t="shared" si="0"/>
        <v>0.15476190476190482</v>
      </c>
      <c r="L64" s="85">
        <v>-0.84599999999999997</v>
      </c>
      <c r="M64" s="85"/>
      <c r="N64" s="85">
        <v>-0.109</v>
      </c>
      <c r="O64" s="85"/>
      <c r="P64" s="85">
        <v>-0.39500000000000002</v>
      </c>
      <c r="Q64" s="85"/>
    </row>
    <row r="65" spans="1:17" x14ac:dyDescent="0.25">
      <c r="A65" s="89"/>
      <c r="B65" s="35" t="s">
        <v>162</v>
      </c>
      <c r="C65" s="2">
        <v>39</v>
      </c>
      <c r="D65" s="2">
        <v>2166</v>
      </c>
      <c r="E65" s="44">
        <v>95.929658071428605</v>
      </c>
      <c r="F65" s="2">
        <v>161</v>
      </c>
      <c r="G65" s="2">
        <v>81</v>
      </c>
      <c r="H65" s="2">
        <v>29</v>
      </c>
      <c r="I65" s="2">
        <v>11</v>
      </c>
      <c r="J65" s="42">
        <v>0.75393784589186896</v>
      </c>
      <c r="K65" s="42">
        <f t="shared" si="0"/>
        <v>3.3066361556064072E-2</v>
      </c>
      <c r="L65" s="85">
        <v>-0.249</v>
      </c>
      <c r="M65" s="85"/>
      <c r="N65" s="85">
        <v>-0.19</v>
      </c>
      <c r="O65" s="85"/>
      <c r="P65" s="85">
        <v>-0.247</v>
      </c>
      <c r="Q65" s="85"/>
    </row>
    <row r="66" spans="1:17" x14ac:dyDescent="0.25">
      <c r="A66" s="89"/>
      <c r="B66" s="45" t="s">
        <v>163</v>
      </c>
      <c r="C66" s="46">
        <v>36.5</v>
      </c>
      <c r="D66" s="46">
        <v>492</v>
      </c>
      <c r="E66" s="47">
        <v>72.121212</v>
      </c>
      <c r="F66" s="48">
        <v>58</v>
      </c>
      <c r="G66" s="48">
        <v>7</v>
      </c>
      <c r="H66" s="48">
        <v>61</v>
      </c>
      <c r="I66" s="48">
        <v>0</v>
      </c>
      <c r="J66" s="49">
        <v>0</v>
      </c>
      <c r="K66" s="49">
        <f t="shared" si="0"/>
        <v>0.51260504201680668</v>
      </c>
      <c r="L66" s="87">
        <v>-0.64500000000000002</v>
      </c>
      <c r="M66" s="87"/>
      <c r="N66" s="87">
        <v>-1.462</v>
      </c>
      <c r="O66" s="87"/>
      <c r="P66" s="87">
        <v>-1.419</v>
      </c>
      <c r="Q66" s="87"/>
    </row>
    <row r="67" spans="1:17" x14ac:dyDescent="0.25">
      <c r="A67" s="89"/>
      <c r="B67" s="35" t="s">
        <v>164</v>
      </c>
      <c r="C67" s="2">
        <v>138</v>
      </c>
      <c r="D67" s="2">
        <v>501</v>
      </c>
      <c r="E67" s="44">
        <v>69.746677892857207</v>
      </c>
      <c r="F67" s="2">
        <v>51</v>
      </c>
      <c r="G67" s="2">
        <v>17</v>
      </c>
      <c r="H67" s="2">
        <v>55</v>
      </c>
      <c r="I67" s="2">
        <v>4</v>
      </c>
      <c r="J67" s="42" t="s">
        <v>11137</v>
      </c>
      <c r="K67" s="42">
        <f t="shared" si="0"/>
        <v>0.32839173405211142</v>
      </c>
      <c r="L67" s="85">
        <v>-1.5329999999999999</v>
      </c>
      <c r="M67" s="85"/>
      <c r="N67" s="85">
        <v>-1.2849999999999999</v>
      </c>
      <c r="O67" s="85"/>
      <c r="P67" s="85">
        <v>-1.6</v>
      </c>
      <c r="Q67" s="85"/>
    </row>
    <row r="68" spans="1:17" x14ac:dyDescent="0.25">
      <c r="A68" s="89"/>
      <c r="B68" s="45" t="s">
        <v>165</v>
      </c>
      <c r="C68" s="46">
        <v>80</v>
      </c>
      <c r="D68" s="46">
        <v>513</v>
      </c>
      <c r="E68" s="47">
        <v>70.328072892857193</v>
      </c>
      <c r="F68" s="48">
        <v>53</v>
      </c>
      <c r="G68" s="48">
        <v>20</v>
      </c>
      <c r="H68" s="48">
        <v>63</v>
      </c>
      <c r="I68" s="48">
        <v>1</v>
      </c>
      <c r="J68" s="49" t="s">
        <v>11167</v>
      </c>
      <c r="K68" s="49">
        <f t="shared" si="0"/>
        <v>0.49548440065681448</v>
      </c>
      <c r="L68" s="87">
        <v>-0.94799999999999995</v>
      </c>
      <c r="M68" s="87"/>
      <c r="N68" s="87">
        <v>-0.70199999999999996</v>
      </c>
      <c r="O68" s="87"/>
      <c r="P68" s="87">
        <v>-0.91500000000000004</v>
      </c>
      <c r="Q68" s="87"/>
    </row>
    <row r="69" spans="1:17" x14ac:dyDescent="0.25">
      <c r="A69" s="89"/>
      <c r="B69" s="45" t="s">
        <v>168</v>
      </c>
      <c r="C69" s="46">
        <v>203</v>
      </c>
      <c r="D69" s="46">
        <v>456</v>
      </c>
      <c r="E69" s="47">
        <v>74.393090607142895</v>
      </c>
      <c r="F69" s="48">
        <v>47</v>
      </c>
      <c r="G69" s="48">
        <v>14</v>
      </c>
      <c r="H69" s="48">
        <v>49</v>
      </c>
      <c r="I69" s="48">
        <v>1</v>
      </c>
      <c r="J69" s="49" t="s">
        <v>11168</v>
      </c>
      <c r="K69" s="49">
        <f t="shared" si="0"/>
        <v>0.44374999999999998</v>
      </c>
      <c r="L69" s="87">
        <v>-1.395</v>
      </c>
      <c r="M69" s="87"/>
      <c r="N69" s="87">
        <v>-1.5409999999999999</v>
      </c>
      <c r="O69" s="87"/>
      <c r="P69" s="87">
        <v>-1.752</v>
      </c>
      <c r="Q69" s="87"/>
    </row>
    <row r="70" spans="1:17" x14ac:dyDescent="0.25">
      <c r="A70" s="89"/>
      <c r="B70" s="35" t="s">
        <v>169</v>
      </c>
      <c r="C70" s="2">
        <v>318.5</v>
      </c>
      <c r="D70" s="2">
        <v>603</v>
      </c>
      <c r="E70" s="44">
        <v>76.163542500000005</v>
      </c>
      <c r="F70" s="2">
        <v>60</v>
      </c>
      <c r="G70" s="2">
        <v>15</v>
      </c>
      <c r="H70" s="2">
        <v>36</v>
      </c>
      <c r="I70" s="2">
        <v>4</v>
      </c>
      <c r="J70" s="42">
        <v>0.44444444444444398</v>
      </c>
      <c r="K70" s="42">
        <f t="shared" si="0"/>
        <v>0.16447368421052633</v>
      </c>
      <c r="L70" s="85">
        <v>-1.052</v>
      </c>
      <c r="M70" s="85"/>
      <c r="N70" s="85">
        <v>-0.29699999999999999</v>
      </c>
      <c r="O70" s="85"/>
      <c r="P70" s="85">
        <v>-0.627</v>
      </c>
      <c r="Q70" s="85"/>
    </row>
    <row r="71" spans="1:17" x14ac:dyDescent="0.25">
      <c r="A71" s="89"/>
      <c r="B71" s="45" t="s">
        <v>171</v>
      </c>
      <c r="C71" s="46">
        <v>49</v>
      </c>
      <c r="D71" s="46">
        <v>1197</v>
      </c>
      <c r="E71" s="47">
        <v>86.811440750000003</v>
      </c>
      <c r="F71" s="48">
        <v>109</v>
      </c>
      <c r="G71" s="48">
        <v>34</v>
      </c>
      <c r="H71" s="48">
        <v>29</v>
      </c>
      <c r="I71" s="48">
        <v>4</v>
      </c>
      <c r="J71" s="49">
        <v>0.442190669371197</v>
      </c>
      <c r="K71" s="49">
        <f t="shared" si="0"/>
        <v>0.10488176964149504</v>
      </c>
      <c r="L71" s="87">
        <v>-0.47799999999999998</v>
      </c>
      <c r="M71" s="87"/>
      <c r="N71" s="87">
        <v>2.1999999999999999E-2</v>
      </c>
      <c r="O71" s="87"/>
      <c r="P71" s="87">
        <v>-0.16300000000000001</v>
      </c>
      <c r="Q71" s="87"/>
    </row>
    <row r="72" spans="1:17" x14ac:dyDescent="0.25">
      <c r="A72" s="89"/>
      <c r="B72" s="45" t="s">
        <v>172</v>
      </c>
      <c r="C72" s="46">
        <v>34</v>
      </c>
      <c r="D72" s="46">
        <v>705</v>
      </c>
      <c r="E72" s="47">
        <v>92.251815821428593</v>
      </c>
      <c r="F72" s="48">
        <v>53</v>
      </c>
      <c r="G72" s="48">
        <v>17</v>
      </c>
      <c r="H72" s="48">
        <v>20</v>
      </c>
      <c r="I72" s="48">
        <v>6</v>
      </c>
      <c r="J72" s="49">
        <v>0.93529411764705905</v>
      </c>
      <c r="K72" s="49">
        <f t="shared" si="0"/>
        <v>1.3103037522334715E-2</v>
      </c>
      <c r="L72" s="87">
        <v>-1.21</v>
      </c>
      <c r="M72" s="87"/>
      <c r="N72" s="87">
        <v>-1.5860000000000001</v>
      </c>
      <c r="O72" s="87"/>
      <c r="P72" s="87">
        <v>-1.724</v>
      </c>
      <c r="Q72" s="87"/>
    </row>
    <row r="73" spans="1:17" x14ac:dyDescent="0.25">
      <c r="A73" s="89"/>
      <c r="B73" s="35" t="s">
        <v>173</v>
      </c>
      <c r="C73" s="2">
        <v>19.5</v>
      </c>
      <c r="D73" s="2">
        <v>555</v>
      </c>
      <c r="E73" s="44">
        <v>84.581413357142907</v>
      </c>
      <c r="F73" s="2">
        <v>56</v>
      </c>
      <c r="G73" s="2">
        <v>20</v>
      </c>
      <c r="H73" s="2">
        <v>33</v>
      </c>
      <c r="I73" s="2">
        <v>2</v>
      </c>
      <c r="J73" s="42" t="s">
        <v>11169</v>
      </c>
      <c r="K73" s="42">
        <f t="shared" si="0"/>
        <v>0.27987742594484166</v>
      </c>
      <c r="L73" s="85">
        <v>1.145</v>
      </c>
      <c r="M73" s="85"/>
      <c r="N73" s="85">
        <v>0.80300000000000005</v>
      </c>
      <c r="O73" s="85"/>
      <c r="P73" s="85">
        <v>1.07</v>
      </c>
      <c r="Q73" s="85"/>
    </row>
    <row r="74" spans="1:17" x14ac:dyDescent="0.25">
      <c r="A74" s="89"/>
      <c r="B74" s="45" t="s">
        <v>177</v>
      </c>
      <c r="C74" s="46">
        <v>127.5</v>
      </c>
      <c r="D74" s="46">
        <v>549</v>
      </c>
      <c r="E74" s="47">
        <v>63.5481368571429</v>
      </c>
      <c r="F74" s="48">
        <v>65</v>
      </c>
      <c r="G74" s="48">
        <v>19</v>
      </c>
      <c r="H74" s="48">
        <v>91</v>
      </c>
      <c r="I74" s="48">
        <v>6</v>
      </c>
      <c r="J74" s="49" t="s">
        <v>11170</v>
      </c>
      <c r="K74" s="49">
        <f t="shared" si="0"/>
        <v>0.34333333333333338</v>
      </c>
      <c r="L74" s="87">
        <v>-0.124</v>
      </c>
      <c r="M74" s="87"/>
      <c r="N74" s="87">
        <v>-1.091</v>
      </c>
      <c r="O74" s="87"/>
      <c r="P74" s="87">
        <v>-0.92200000000000004</v>
      </c>
      <c r="Q74" s="87"/>
    </row>
    <row r="75" spans="1:17" x14ac:dyDescent="0.25">
      <c r="A75" s="90"/>
      <c r="B75" s="50" t="s">
        <v>179</v>
      </c>
      <c r="C75" s="51">
        <v>142.5</v>
      </c>
      <c r="D75" s="51">
        <v>642</v>
      </c>
      <c r="E75" s="52">
        <v>75.2114659285714</v>
      </c>
      <c r="F75" s="53">
        <v>86</v>
      </c>
      <c r="G75" s="53">
        <v>26</v>
      </c>
      <c r="H75" s="53">
        <v>51</v>
      </c>
      <c r="I75" s="53">
        <v>1</v>
      </c>
      <c r="J75" s="54" t="s">
        <v>11162</v>
      </c>
      <c r="K75" s="54">
        <f t="shared" si="0"/>
        <v>0.33522573668559069</v>
      </c>
      <c r="L75" s="87">
        <v>-0.24</v>
      </c>
      <c r="M75" s="87"/>
      <c r="N75" s="87">
        <v>4.5999999999999999E-2</v>
      </c>
      <c r="O75" s="87"/>
      <c r="P75" s="87">
        <v>-5.2999999999999999E-2</v>
      </c>
      <c r="Q75" s="87"/>
    </row>
    <row r="76" spans="1:17" x14ac:dyDescent="0.25">
      <c r="A76" s="88" t="s">
        <v>11171</v>
      </c>
      <c r="B76" s="55" t="s">
        <v>11172</v>
      </c>
      <c r="C76" s="56">
        <v>1807</v>
      </c>
      <c r="D76" s="57">
        <v>858</v>
      </c>
      <c r="E76" s="56">
        <v>96.88</v>
      </c>
      <c r="F76" s="56">
        <v>62</v>
      </c>
      <c r="G76" s="56">
        <v>38</v>
      </c>
      <c r="H76" s="56">
        <v>8</v>
      </c>
      <c r="I76" s="56">
        <v>0</v>
      </c>
      <c r="J76" s="56" t="s">
        <v>11173</v>
      </c>
      <c r="K76" s="58">
        <v>0.114285714285714</v>
      </c>
      <c r="L76" s="91">
        <v>-1.7</v>
      </c>
      <c r="M76" s="91"/>
      <c r="N76" s="91">
        <v>-2.59</v>
      </c>
      <c r="O76" s="91"/>
      <c r="P76" s="91">
        <v>-2.71</v>
      </c>
      <c r="Q76" s="91"/>
    </row>
    <row r="77" spans="1:17" x14ac:dyDescent="0.25">
      <c r="A77" s="89"/>
      <c r="B77" s="55" t="s">
        <v>11174</v>
      </c>
      <c r="C77" s="56">
        <v>1472</v>
      </c>
      <c r="D77" s="57">
        <v>774</v>
      </c>
      <c r="E77" s="56">
        <v>90.73</v>
      </c>
      <c r="F77" s="56">
        <v>51</v>
      </c>
      <c r="G77" s="56">
        <v>38</v>
      </c>
      <c r="H77" s="56">
        <v>22</v>
      </c>
      <c r="I77" s="56">
        <v>0</v>
      </c>
      <c r="J77" s="56" t="s">
        <v>11132</v>
      </c>
      <c r="K77" s="58">
        <v>0.3</v>
      </c>
      <c r="L77" s="85">
        <v>0.19</v>
      </c>
      <c r="M77" s="85"/>
      <c r="N77" s="85">
        <v>0.37</v>
      </c>
      <c r="O77" s="85"/>
      <c r="P77" s="85">
        <v>0.37</v>
      </c>
      <c r="Q77" s="85"/>
    </row>
    <row r="78" spans="1:17" x14ac:dyDescent="0.25">
      <c r="A78" s="89"/>
      <c r="B78" s="55" t="s">
        <v>11175</v>
      </c>
      <c r="C78" s="56">
        <v>1201</v>
      </c>
      <c r="D78" s="57">
        <v>786</v>
      </c>
      <c r="E78" s="56">
        <v>99.62</v>
      </c>
      <c r="F78" s="56">
        <v>30</v>
      </c>
      <c r="G78" s="56">
        <v>35</v>
      </c>
      <c r="H78" s="56">
        <v>2</v>
      </c>
      <c r="I78" s="56">
        <v>0</v>
      </c>
      <c r="J78" s="56">
        <v>0</v>
      </c>
      <c r="K78" s="58">
        <v>6.25E-2</v>
      </c>
      <c r="L78" s="85">
        <v>-0.41</v>
      </c>
      <c r="M78" s="85"/>
      <c r="N78" s="85">
        <v>-0.13</v>
      </c>
      <c r="O78" s="85"/>
      <c r="P78" s="85">
        <v>-0.25</v>
      </c>
      <c r="Q78" s="85"/>
    </row>
    <row r="79" spans="1:17" x14ac:dyDescent="0.25">
      <c r="A79" s="89"/>
      <c r="B79" s="55" t="s">
        <v>5496</v>
      </c>
      <c r="C79" s="56">
        <v>1068.5</v>
      </c>
      <c r="D79" s="57">
        <v>435</v>
      </c>
      <c r="E79" s="56">
        <v>87.67</v>
      </c>
      <c r="F79" s="56">
        <v>26</v>
      </c>
      <c r="G79" s="56">
        <v>8</v>
      </c>
      <c r="H79" s="56">
        <v>29</v>
      </c>
      <c r="I79" s="56">
        <v>0</v>
      </c>
      <c r="J79" s="56" t="s">
        <v>11173</v>
      </c>
      <c r="K79" s="58">
        <v>0.527272727272727</v>
      </c>
      <c r="L79" s="85">
        <v>0.3</v>
      </c>
      <c r="M79" s="85"/>
      <c r="N79" s="85">
        <v>0.08</v>
      </c>
      <c r="O79" s="85"/>
      <c r="P79" s="85">
        <v>0.17</v>
      </c>
      <c r="Q79" s="85"/>
    </row>
    <row r="80" spans="1:17" x14ac:dyDescent="0.25">
      <c r="A80" s="89"/>
      <c r="B80" s="55" t="s">
        <v>841</v>
      </c>
      <c r="C80" s="56">
        <v>298</v>
      </c>
      <c r="D80" s="57">
        <v>387</v>
      </c>
      <c r="E80" s="56">
        <v>62.29</v>
      </c>
      <c r="F80" s="56">
        <v>54</v>
      </c>
      <c r="G80" s="56">
        <v>11</v>
      </c>
      <c r="H80" s="56">
        <v>62</v>
      </c>
      <c r="I80" s="56">
        <v>11</v>
      </c>
      <c r="J80" s="56">
        <v>0.87</v>
      </c>
      <c r="K80" s="58">
        <v>3.4482758620690002E-2</v>
      </c>
      <c r="L80" s="85">
        <v>-0.96</v>
      </c>
      <c r="M80" s="85"/>
      <c r="N80" s="85">
        <v>0.24</v>
      </c>
      <c r="O80" s="85"/>
      <c r="P80" s="85">
        <v>-0.16</v>
      </c>
      <c r="Q80" s="85"/>
    </row>
    <row r="81" spans="1:17" x14ac:dyDescent="0.25">
      <c r="A81" s="89"/>
      <c r="B81" s="55" t="s">
        <v>3314</v>
      </c>
      <c r="C81" s="56">
        <v>206</v>
      </c>
      <c r="D81" s="57">
        <v>627</v>
      </c>
      <c r="E81" s="56">
        <v>91.43</v>
      </c>
      <c r="F81" s="56">
        <v>44</v>
      </c>
      <c r="G81" s="56">
        <v>17</v>
      </c>
      <c r="H81" s="56">
        <v>27</v>
      </c>
      <c r="I81" s="56">
        <v>0</v>
      </c>
      <c r="J81" s="56" t="s">
        <v>11173</v>
      </c>
      <c r="K81" s="58">
        <v>0.38028169014084501</v>
      </c>
      <c r="L81" s="85">
        <v>-0.53</v>
      </c>
      <c r="M81" s="85"/>
      <c r="N81" s="85">
        <v>-0.51</v>
      </c>
      <c r="O81" s="85"/>
      <c r="P81" s="85">
        <v>-0.61</v>
      </c>
      <c r="Q81" s="85"/>
    </row>
    <row r="82" spans="1:17" x14ac:dyDescent="0.25">
      <c r="A82" s="89"/>
      <c r="B82" s="55" t="s">
        <v>3312</v>
      </c>
      <c r="C82" s="56">
        <v>129.25</v>
      </c>
      <c r="D82" s="57">
        <v>1005</v>
      </c>
      <c r="E82" s="56">
        <v>96.14</v>
      </c>
      <c r="F82" s="56">
        <v>77</v>
      </c>
      <c r="G82" s="56">
        <v>69</v>
      </c>
      <c r="H82" s="56">
        <v>12</v>
      </c>
      <c r="I82" s="56">
        <v>1</v>
      </c>
      <c r="J82" s="56" t="s">
        <v>11168</v>
      </c>
      <c r="K82" s="58">
        <v>0.120545746388443</v>
      </c>
      <c r="L82" s="85">
        <v>-0.56999999999999995</v>
      </c>
      <c r="M82" s="85"/>
      <c r="N82" s="85">
        <v>-0.93</v>
      </c>
      <c r="O82" s="85"/>
      <c r="P82" s="85">
        <v>-0.96</v>
      </c>
      <c r="Q82" s="85"/>
    </row>
    <row r="83" spans="1:17" x14ac:dyDescent="0.25">
      <c r="A83" s="89"/>
      <c r="B83" s="55" t="s">
        <v>11176</v>
      </c>
      <c r="C83" s="56">
        <v>115.75</v>
      </c>
      <c r="D83" s="57">
        <v>390</v>
      </c>
      <c r="E83" s="56">
        <v>92.91</v>
      </c>
      <c r="F83" s="56">
        <v>32</v>
      </c>
      <c r="G83" s="56">
        <v>24</v>
      </c>
      <c r="H83" s="56">
        <v>10</v>
      </c>
      <c r="I83" s="56">
        <v>5</v>
      </c>
      <c r="J83" s="56">
        <v>0.67</v>
      </c>
      <c r="K83" s="58">
        <v>6.5681444991790003E-2</v>
      </c>
      <c r="L83" s="85">
        <v>-1.04</v>
      </c>
      <c r="M83" s="85"/>
      <c r="N83" s="85">
        <v>-0.5</v>
      </c>
      <c r="O83" s="85"/>
      <c r="P83" s="85">
        <v>-0.79</v>
      </c>
      <c r="Q83" s="85"/>
    </row>
    <row r="84" spans="1:17" x14ac:dyDescent="0.25">
      <c r="A84" s="89"/>
      <c r="B84" s="55" t="s">
        <v>6439</v>
      </c>
      <c r="C84" s="56">
        <v>107</v>
      </c>
      <c r="D84" s="57">
        <v>771</v>
      </c>
      <c r="E84" s="56">
        <v>99.6</v>
      </c>
      <c r="F84" s="56">
        <v>80</v>
      </c>
      <c r="G84" s="56">
        <v>18</v>
      </c>
      <c r="H84" s="56">
        <v>0</v>
      </c>
      <c r="I84" s="56">
        <v>1</v>
      </c>
      <c r="J84" s="56" t="s">
        <v>194</v>
      </c>
      <c r="K84" s="58">
        <v>-5.2631578947369001E-2</v>
      </c>
      <c r="L84" s="85" t="s">
        <v>11177</v>
      </c>
      <c r="M84" s="85"/>
      <c r="N84" s="85" t="s">
        <v>11177</v>
      </c>
      <c r="O84" s="85"/>
      <c r="P84" s="85" t="s">
        <v>11177</v>
      </c>
      <c r="Q84" s="85"/>
    </row>
    <row r="85" spans="1:17" x14ac:dyDescent="0.25">
      <c r="A85" s="89"/>
      <c r="B85" s="55" t="s">
        <v>11178</v>
      </c>
      <c r="C85" s="56">
        <v>98.5</v>
      </c>
      <c r="D85" s="57">
        <v>288</v>
      </c>
      <c r="E85" s="56">
        <v>98.97</v>
      </c>
      <c r="F85" s="56">
        <v>17</v>
      </c>
      <c r="G85" s="56">
        <v>12</v>
      </c>
      <c r="H85" s="56">
        <v>1</v>
      </c>
      <c r="I85" s="56">
        <v>0</v>
      </c>
      <c r="J85" s="56">
        <v>0</v>
      </c>
      <c r="K85" s="58">
        <v>5.5555555555555997E-2</v>
      </c>
      <c r="L85" s="85">
        <v>-0.78</v>
      </c>
      <c r="M85" s="85"/>
      <c r="N85" s="85">
        <v>-1.75</v>
      </c>
      <c r="O85" s="85"/>
      <c r="P85" s="85">
        <v>-1.69</v>
      </c>
      <c r="Q85" s="85"/>
    </row>
    <row r="86" spans="1:17" x14ac:dyDescent="0.25">
      <c r="A86" s="89"/>
      <c r="B86" s="55" t="s">
        <v>758</v>
      </c>
      <c r="C86" s="56">
        <v>93</v>
      </c>
      <c r="D86" s="57">
        <v>708</v>
      </c>
      <c r="E86" s="56">
        <v>66.819999999999993</v>
      </c>
      <c r="F86" s="56">
        <v>85</v>
      </c>
      <c r="G86" s="56">
        <v>14</v>
      </c>
      <c r="H86" s="56">
        <v>89</v>
      </c>
      <c r="I86" s="56">
        <v>8</v>
      </c>
      <c r="J86" s="56">
        <v>0.54600000000000004</v>
      </c>
      <c r="K86" s="58">
        <v>0.1478578892372</v>
      </c>
      <c r="L86" s="85">
        <v>-1.52</v>
      </c>
      <c r="M86" s="85"/>
      <c r="N86" s="85">
        <v>-2</v>
      </c>
      <c r="O86" s="85"/>
      <c r="P86" s="85">
        <v>-2.17</v>
      </c>
      <c r="Q86" s="85"/>
    </row>
    <row r="87" spans="1:17" x14ac:dyDescent="0.25">
      <c r="A87" s="89"/>
      <c r="B87" s="55" t="s">
        <v>6092</v>
      </c>
      <c r="C87" s="56">
        <v>75.7</v>
      </c>
      <c r="D87" s="57">
        <v>204</v>
      </c>
      <c r="E87" s="56">
        <v>100</v>
      </c>
      <c r="F87" s="56">
        <v>17</v>
      </c>
      <c r="G87" s="56">
        <v>10</v>
      </c>
      <c r="H87" s="56">
        <v>0</v>
      </c>
      <c r="I87" s="56">
        <v>0</v>
      </c>
      <c r="J87" s="56" t="s">
        <v>194</v>
      </c>
      <c r="K87" s="58">
        <v>0</v>
      </c>
      <c r="L87" s="85" t="s">
        <v>11177</v>
      </c>
      <c r="M87" s="85"/>
      <c r="N87" s="85" t="s">
        <v>11177</v>
      </c>
      <c r="O87" s="85"/>
      <c r="P87" s="85" t="s">
        <v>11177</v>
      </c>
      <c r="Q87" s="85"/>
    </row>
    <row r="88" spans="1:17" x14ac:dyDescent="0.25">
      <c r="A88" s="89"/>
      <c r="B88" s="55" t="s">
        <v>5227</v>
      </c>
      <c r="C88" s="56">
        <v>55.5</v>
      </c>
      <c r="D88" s="57">
        <v>738</v>
      </c>
      <c r="E88" s="56">
        <v>96.34</v>
      </c>
      <c r="F88" s="56">
        <v>53</v>
      </c>
      <c r="G88" s="56">
        <v>18</v>
      </c>
      <c r="H88" s="56">
        <v>9</v>
      </c>
      <c r="I88" s="56">
        <v>1</v>
      </c>
      <c r="J88" s="56">
        <v>0.32700000000000001</v>
      </c>
      <c r="K88" s="58">
        <v>9.2529711375212001E-2</v>
      </c>
      <c r="L88" s="85">
        <v>-1.38</v>
      </c>
      <c r="M88" s="85"/>
      <c r="N88" s="85">
        <v>-0.61</v>
      </c>
      <c r="O88" s="85"/>
      <c r="P88" s="85">
        <v>-1</v>
      </c>
      <c r="Q88" s="85"/>
    </row>
    <row r="89" spans="1:17" x14ac:dyDescent="0.25">
      <c r="A89" s="89"/>
      <c r="B89" s="55" t="s">
        <v>11179</v>
      </c>
      <c r="C89" s="56">
        <v>51.5</v>
      </c>
      <c r="D89" s="57">
        <v>723</v>
      </c>
      <c r="E89" s="56">
        <v>99.59</v>
      </c>
      <c r="F89" s="56">
        <v>56</v>
      </c>
      <c r="G89" s="56">
        <v>27</v>
      </c>
      <c r="H89" s="56">
        <v>1</v>
      </c>
      <c r="I89" s="56">
        <v>0</v>
      </c>
      <c r="J89" s="56">
        <v>0</v>
      </c>
      <c r="K89" s="58">
        <v>1.7543859649123E-2</v>
      </c>
      <c r="L89" s="85">
        <v>0.11</v>
      </c>
      <c r="M89" s="85"/>
      <c r="N89" s="85">
        <v>0.75</v>
      </c>
      <c r="O89" s="85"/>
      <c r="P89" s="85">
        <v>0.65</v>
      </c>
      <c r="Q89" s="85"/>
    </row>
    <row r="90" spans="1:17" x14ac:dyDescent="0.25">
      <c r="A90" s="89"/>
      <c r="B90" s="55" t="s">
        <v>11180</v>
      </c>
      <c r="C90" s="56">
        <v>51</v>
      </c>
      <c r="D90" s="57">
        <v>780</v>
      </c>
      <c r="E90" s="56">
        <v>81.99</v>
      </c>
      <c r="F90" s="56">
        <v>90</v>
      </c>
      <c r="G90" s="56">
        <v>22</v>
      </c>
      <c r="H90" s="56">
        <v>58</v>
      </c>
      <c r="I90" s="56">
        <v>10</v>
      </c>
      <c r="J90" s="56">
        <v>0.70499999999999996</v>
      </c>
      <c r="K90" s="58">
        <v>7.9391891891891997E-2</v>
      </c>
      <c r="L90" s="85">
        <v>-0.9</v>
      </c>
      <c r="M90" s="85"/>
      <c r="N90" s="85">
        <v>-1.31</v>
      </c>
      <c r="O90" s="85"/>
      <c r="P90" s="85">
        <v>-1.39</v>
      </c>
      <c r="Q90" s="85"/>
    </row>
    <row r="91" spans="1:17" x14ac:dyDescent="0.25">
      <c r="A91" s="89"/>
      <c r="B91" s="55" t="s">
        <v>9464</v>
      </c>
      <c r="C91" s="56">
        <v>43.5</v>
      </c>
      <c r="D91" s="57">
        <v>645</v>
      </c>
      <c r="E91" s="56">
        <v>97.69</v>
      </c>
      <c r="F91" s="56">
        <v>45</v>
      </c>
      <c r="G91" s="56">
        <v>21</v>
      </c>
      <c r="H91" s="56">
        <v>6</v>
      </c>
      <c r="I91" s="56">
        <v>0</v>
      </c>
      <c r="J91" s="56">
        <v>0</v>
      </c>
      <c r="K91" s="58">
        <v>0.12</v>
      </c>
      <c r="L91" s="85">
        <v>-0.73</v>
      </c>
      <c r="M91" s="85"/>
      <c r="N91" s="85">
        <v>-0.99</v>
      </c>
      <c r="O91" s="85"/>
      <c r="P91" s="85">
        <v>-1.07</v>
      </c>
      <c r="Q91" s="85"/>
    </row>
    <row r="92" spans="1:17" x14ac:dyDescent="0.25">
      <c r="A92" s="89"/>
      <c r="B92" s="55" t="s">
        <v>8763</v>
      </c>
      <c r="C92" s="56">
        <v>42.5</v>
      </c>
      <c r="D92" s="57">
        <v>855</v>
      </c>
      <c r="E92" s="56">
        <v>91.38</v>
      </c>
      <c r="F92" s="56">
        <v>74</v>
      </c>
      <c r="G92" s="56">
        <v>30</v>
      </c>
      <c r="H92" s="56">
        <v>27</v>
      </c>
      <c r="I92" s="56">
        <v>2</v>
      </c>
      <c r="J92" s="56" t="s">
        <v>11159</v>
      </c>
      <c r="K92" s="58">
        <v>0.20482673267326701</v>
      </c>
      <c r="L92" s="85">
        <v>-0.61</v>
      </c>
      <c r="M92" s="85"/>
      <c r="N92" s="85">
        <v>-1.72</v>
      </c>
      <c r="O92" s="85"/>
      <c r="P92" s="85">
        <v>-1.6</v>
      </c>
      <c r="Q92" s="85"/>
    </row>
    <row r="93" spans="1:17" x14ac:dyDescent="0.25">
      <c r="A93" s="89"/>
      <c r="B93" s="55" t="s">
        <v>2922</v>
      </c>
      <c r="C93" s="56">
        <v>39.5</v>
      </c>
      <c r="D93" s="57">
        <v>1371</v>
      </c>
      <c r="E93" s="56">
        <v>95.91</v>
      </c>
      <c r="F93" s="56">
        <v>99</v>
      </c>
      <c r="G93" s="56">
        <v>36</v>
      </c>
      <c r="H93" s="56">
        <v>18</v>
      </c>
      <c r="I93" s="56">
        <v>13</v>
      </c>
      <c r="J93" s="56">
        <v>1.99</v>
      </c>
      <c r="K93" s="58">
        <v>-0.111459968602826</v>
      </c>
      <c r="L93" s="85">
        <v>-1.56</v>
      </c>
      <c r="M93" s="85"/>
      <c r="N93" s="85">
        <v>-1.93</v>
      </c>
      <c r="O93" s="85"/>
      <c r="P93" s="85">
        <v>-2.13</v>
      </c>
      <c r="Q93" s="85"/>
    </row>
    <row r="94" spans="1:17" x14ac:dyDescent="0.25">
      <c r="A94" s="89"/>
      <c r="B94" s="55" t="s">
        <v>3672</v>
      </c>
      <c r="C94" s="56">
        <v>38</v>
      </c>
      <c r="D94" s="57">
        <v>762</v>
      </c>
      <c r="E94" s="56">
        <v>96.83</v>
      </c>
      <c r="F94" s="56">
        <v>84</v>
      </c>
      <c r="G94" s="56">
        <v>27</v>
      </c>
      <c r="H94" s="56">
        <v>9</v>
      </c>
      <c r="I94" s="56">
        <v>2</v>
      </c>
      <c r="J94" s="56">
        <v>0.69</v>
      </c>
      <c r="K94" s="58">
        <v>2.7808676307008E-2</v>
      </c>
      <c r="L94" s="85">
        <v>-1.51</v>
      </c>
      <c r="M94" s="85"/>
      <c r="N94" s="85">
        <v>-1.17</v>
      </c>
      <c r="O94" s="85"/>
      <c r="P94" s="85">
        <v>-1.5</v>
      </c>
      <c r="Q94" s="85"/>
    </row>
    <row r="95" spans="1:17" x14ac:dyDescent="0.25">
      <c r="A95" s="89"/>
      <c r="B95" s="55" t="s">
        <v>7427</v>
      </c>
      <c r="C95" s="56">
        <v>37.5</v>
      </c>
      <c r="D95" s="57">
        <v>1056</v>
      </c>
      <c r="E95" s="56">
        <v>95.7</v>
      </c>
      <c r="F95" s="56">
        <v>55</v>
      </c>
      <c r="G95" s="56">
        <v>31</v>
      </c>
      <c r="H95" s="56">
        <v>18</v>
      </c>
      <c r="I95" s="56">
        <v>3</v>
      </c>
      <c r="J95" s="56">
        <v>0.3</v>
      </c>
      <c r="K95" s="58">
        <v>0.16</v>
      </c>
      <c r="L95" s="85">
        <v>-0.48</v>
      </c>
      <c r="M95" s="85"/>
      <c r="N95" s="85">
        <v>-0.76</v>
      </c>
      <c r="O95" s="85"/>
      <c r="P95" s="85">
        <v>-0.79</v>
      </c>
      <c r="Q95" s="85"/>
    </row>
    <row r="96" spans="1:17" x14ac:dyDescent="0.25">
      <c r="A96" s="89"/>
      <c r="B96" s="55" t="s">
        <v>11181</v>
      </c>
      <c r="C96" s="56">
        <v>37.5</v>
      </c>
      <c r="D96" s="57">
        <v>1176</v>
      </c>
      <c r="E96" s="56">
        <v>94.78</v>
      </c>
      <c r="F96" s="56">
        <v>86</v>
      </c>
      <c r="G96" s="56">
        <v>29</v>
      </c>
      <c r="H96" s="56">
        <v>19</v>
      </c>
      <c r="I96" s="56">
        <v>4</v>
      </c>
      <c r="J96" s="56">
        <v>0.62</v>
      </c>
      <c r="K96" s="58">
        <v>0.06</v>
      </c>
      <c r="L96" s="85">
        <v>0.05</v>
      </c>
      <c r="M96" s="85"/>
      <c r="N96" s="85">
        <v>0.47</v>
      </c>
      <c r="O96" s="85"/>
      <c r="P96" s="85">
        <v>0.4</v>
      </c>
      <c r="Q96" s="85"/>
    </row>
    <row r="97" spans="1:17" x14ac:dyDescent="0.25">
      <c r="A97" s="89"/>
      <c r="B97" s="55" t="s">
        <v>8846</v>
      </c>
      <c r="C97" s="56">
        <v>37.5</v>
      </c>
      <c r="D97" s="57">
        <v>687</v>
      </c>
      <c r="E97" s="56">
        <v>84.31</v>
      </c>
      <c r="F97" s="56">
        <v>80</v>
      </c>
      <c r="G97" s="56">
        <v>19</v>
      </c>
      <c r="H97" s="56">
        <v>34</v>
      </c>
      <c r="I97" s="56">
        <v>16</v>
      </c>
      <c r="J97" s="56">
        <v>1.98</v>
      </c>
      <c r="K97" s="58">
        <v>-0.15889724310776901</v>
      </c>
      <c r="L97" s="85">
        <v>-1.36</v>
      </c>
      <c r="M97" s="85"/>
      <c r="N97" s="85">
        <v>-2</v>
      </c>
      <c r="O97" s="85"/>
      <c r="P97" s="85">
        <v>-2.11</v>
      </c>
      <c r="Q97" s="85"/>
    </row>
    <row r="98" spans="1:17" x14ac:dyDescent="0.25">
      <c r="A98" s="89"/>
      <c r="B98" s="55" t="s">
        <v>11182</v>
      </c>
      <c r="C98" s="56">
        <v>34.5</v>
      </c>
      <c r="D98" s="57">
        <v>1308</v>
      </c>
      <c r="E98" s="56">
        <v>94.02</v>
      </c>
      <c r="F98" s="56">
        <v>128</v>
      </c>
      <c r="G98" s="56">
        <v>44</v>
      </c>
      <c r="H98" s="56">
        <v>27</v>
      </c>
      <c r="I98" s="56">
        <v>2</v>
      </c>
      <c r="J98" s="56" t="s">
        <v>11137</v>
      </c>
      <c r="K98" s="58">
        <v>0.130715287517532</v>
      </c>
      <c r="L98" s="85">
        <v>-0.43</v>
      </c>
      <c r="M98" s="85"/>
      <c r="N98" s="85">
        <v>-0.26</v>
      </c>
      <c r="O98" s="85"/>
      <c r="P98" s="85">
        <v>-0.37</v>
      </c>
      <c r="Q98" s="85"/>
    </row>
    <row r="99" spans="1:17" x14ac:dyDescent="0.25">
      <c r="A99" s="89"/>
      <c r="B99" s="55" t="s">
        <v>11183</v>
      </c>
      <c r="C99" s="56">
        <v>33.5</v>
      </c>
      <c r="D99" s="57">
        <v>1410</v>
      </c>
      <c r="E99" s="56">
        <v>98.09</v>
      </c>
      <c r="F99" s="56">
        <v>102</v>
      </c>
      <c r="G99" s="56">
        <v>44</v>
      </c>
      <c r="H99" s="56">
        <v>18</v>
      </c>
      <c r="I99" s="56">
        <v>0</v>
      </c>
      <c r="J99" s="56" t="s">
        <v>11132</v>
      </c>
      <c r="K99" s="58">
        <v>0.15</v>
      </c>
      <c r="L99" s="85">
        <v>-0.91</v>
      </c>
      <c r="M99" s="85"/>
      <c r="N99" s="85">
        <v>-1.41</v>
      </c>
      <c r="O99" s="85"/>
      <c r="P99" s="85">
        <v>-1.48</v>
      </c>
      <c r="Q99" s="85"/>
    </row>
    <row r="100" spans="1:17" x14ac:dyDescent="0.25">
      <c r="A100" s="89"/>
      <c r="B100" s="55" t="s">
        <v>3208</v>
      </c>
      <c r="C100" s="56">
        <v>33.5</v>
      </c>
      <c r="D100" s="57">
        <v>282</v>
      </c>
      <c r="E100" s="56">
        <v>90.45</v>
      </c>
      <c r="F100" s="56">
        <v>32</v>
      </c>
      <c r="G100" s="56">
        <v>5</v>
      </c>
      <c r="H100" s="56">
        <v>11</v>
      </c>
      <c r="I100" s="56">
        <v>1</v>
      </c>
      <c r="J100" s="56">
        <v>0.57999999999999996</v>
      </c>
      <c r="K100" s="58">
        <v>8.9147286821706001E-2</v>
      </c>
      <c r="L100" s="85">
        <v>-1.85</v>
      </c>
      <c r="M100" s="85"/>
      <c r="N100" s="85">
        <v>-1.83</v>
      </c>
      <c r="O100" s="85"/>
      <c r="P100" s="85">
        <v>-2.14</v>
      </c>
      <c r="Q100" s="85"/>
    </row>
    <row r="101" spans="1:17" x14ac:dyDescent="0.25">
      <c r="A101" s="89"/>
      <c r="B101" s="55" t="s">
        <v>10168</v>
      </c>
      <c r="C101" s="56">
        <v>33</v>
      </c>
      <c r="D101" s="57">
        <v>549</v>
      </c>
      <c r="E101" s="56">
        <v>91.87</v>
      </c>
      <c r="F101" s="56">
        <v>59</v>
      </c>
      <c r="G101" s="56">
        <v>6</v>
      </c>
      <c r="H101" s="56">
        <v>19</v>
      </c>
      <c r="I101" s="56">
        <v>1</v>
      </c>
      <c r="J101" s="56">
        <v>0.52</v>
      </c>
      <c r="K101" s="58">
        <v>0.100732600732601</v>
      </c>
      <c r="L101" s="85">
        <v>1.02</v>
      </c>
      <c r="M101" s="85"/>
      <c r="N101" s="85">
        <v>-0.09</v>
      </c>
      <c r="O101" s="85"/>
      <c r="P101" s="85">
        <v>0.28000000000000003</v>
      </c>
      <c r="Q101" s="85"/>
    </row>
    <row r="102" spans="1:17" x14ac:dyDescent="0.25">
      <c r="A102" s="89"/>
      <c r="B102" s="55" t="s">
        <v>7412</v>
      </c>
      <c r="C102" s="56">
        <v>33</v>
      </c>
      <c r="D102" s="57">
        <v>1014</v>
      </c>
      <c r="E102" s="56">
        <v>87.76</v>
      </c>
      <c r="F102" s="56">
        <v>64</v>
      </c>
      <c r="G102" s="56">
        <v>28</v>
      </c>
      <c r="H102" s="56">
        <v>42</v>
      </c>
      <c r="I102" s="56">
        <v>12</v>
      </c>
      <c r="J102" s="56">
        <v>0.65</v>
      </c>
      <c r="K102" s="58">
        <v>0.1</v>
      </c>
      <c r="L102" s="85">
        <v>-0.82</v>
      </c>
      <c r="M102" s="85"/>
      <c r="N102" s="85">
        <v>-0.72</v>
      </c>
      <c r="O102" s="85"/>
      <c r="P102" s="85">
        <v>-0.89</v>
      </c>
      <c r="Q102" s="85"/>
    </row>
    <row r="103" spans="1:17" x14ac:dyDescent="0.25">
      <c r="A103" s="89"/>
      <c r="B103" s="55" t="s">
        <v>3589</v>
      </c>
      <c r="C103" s="56">
        <v>31</v>
      </c>
      <c r="D103" s="57">
        <v>1122</v>
      </c>
      <c r="E103" s="56">
        <v>98.9</v>
      </c>
      <c r="F103" s="56">
        <v>113</v>
      </c>
      <c r="G103" s="56">
        <v>46</v>
      </c>
      <c r="H103" s="56">
        <v>4</v>
      </c>
      <c r="I103" s="56">
        <v>1</v>
      </c>
      <c r="J103" s="56">
        <v>0.61</v>
      </c>
      <c r="K103" s="58">
        <v>1.2911438443352999E-2</v>
      </c>
      <c r="L103" s="85">
        <v>-0.72</v>
      </c>
      <c r="M103" s="85"/>
      <c r="N103" s="85">
        <v>-36</v>
      </c>
      <c r="O103" s="85"/>
      <c r="P103" s="85">
        <v>-0.56000000000000005</v>
      </c>
      <c r="Q103" s="85"/>
    </row>
    <row r="104" spans="1:17" x14ac:dyDescent="0.25">
      <c r="A104" s="89"/>
      <c r="B104" s="55" t="s">
        <v>11184</v>
      </c>
      <c r="C104" s="56">
        <v>30</v>
      </c>
      <c r="D104" s="57">
        <v>1062</v>
      </c>
      <c r="E104" s="56">
        <v>91.04</v>
      </c>
      <c r="F104" s="56">
        <v>72</v>
      </c>
      <c r="G104" s="56">
        <v>36</v>
      </c>
      <c r="H104" s="56">
        <v>13</v>
      </c>
      <c r="I104" s="56">
        <v>2</v>
      </c>
      <c r="J104" s="56">
        <v>0.308</v>
      </c>
      <c r="K104" s="58">
        <v>0.10030959752322</v>
      </c>
      <c r="L104" s="85">
        <v>-0.95</v>
      </c>
      <c r="M104" s="85"/>
      <c r="N104" s="85">
        <v>-1.2</v>
      </c>
      <c r="O104" s="85"/>
      <c r="P104" s="85">
        <v>-1.32</v>
      </c>
      <c r="Q104" s="85"/>
    </row>
    <row r="105" spans="1:17" x14ac:dyDescent="0.25">
      <c r="A105" s="90"/>
      <c r="B105" s="59" t="s">
        <v>1746</v>
      </c>
      <c r="C105" s="60">
        <v>30</v>
      </c>
      <c r="D105" s="61">
        <v>3186</v>
      </c>
      <c r="E105" s="60">
        <v>85.7</v>
      </c>
      <c r="F105" s="60">
        <v>261</v>
      </c>
      <c r="G105" s="60">
        <v>102</v>
      </c>
      <c r="H105" s="60">
        <v>167</v>
      </c>
      <c r="I105" s="60">
        <v>12</v>
      </c>
      <c r="J105" s="60" t="s">
        <v>11185</v>
      </c>
      <c r="K105" s="62">
        <v>0.28492375799311398</v>
      </c>
      <c r="L105" s="86">
        <v>-1.56</v>
      </c>
      <c r="M105" s="86"/>
      <c r="N105" s="86">
        <v>-1.66</v>
      </c>
      <c r="O105" s="86"/>
      <c r="P105" s="86">
        <v>-1.92</v>
      </c>
      <c r="Q105" s="86"/>
    </row>
    <row r="106" spans="1:17" x14ac:dyDescent="0.25">
      <c r="A106" s="2" t="s">
        <v>11186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</sheetData>
  <mergeCells count="281">
    <mergeCell ref="G2:G3"/>
    <mergeCell ref="H2:H3"/>
    <mergeCell ref="I2:I3"/>
    <mergeCell ref="J2:J3"/>
    <mergeCell ref="K2:K3"/>
    <mergeCell ref="L2:M2"/>
    <mergeCell ref="A2:A3"/>
    <mergeCell ref="B2:B3"/>
    <mergeCell ref="C2:C3"/>
    <mergeCell ref="D2:D3"/>
    <mergeCell ref="E2:E3"/>
    <mergeCell ref="F2:F3"/>
    <mergeCell ref="P20:Q20"/>
    <mergeCell ref="L21:M21"/>
    <mergeCell ref="N21:O21"/>
    <mergeCell ref="P21:Q21"/>
    <mergeCell ref="L22:M22"/>
    <mergeCell ref="N22:O22"/>
    <mergeCell ref="P22:Q22"/>
    <mergeCell ref="A4:A17"/>
    <mergeCell ref="A18:A30"/>
    <mergeCell ref="L18:M18"/>
    <mergeCell ref="N18:O18"/>
    <mergeCell ref="P18:Q18"/>
    <mergeCell ref="L19:M19"/>
    <mergeCell ref="N19:O19"/>
    <mergeCell ref="P19:Q19"/>
    <mergeCell ref="L20:M20"/>
    <mergeCell ref="N20:O20"/>
    <mergeCell ref="L25:M25"/>
    <mergeCell ref="N25:O25"/>
    <mergeCell ref="P25:Q25"/>
    <mergeCell ref="L26:M26"/>
    <mergeCell ref="N26:O26"/>
    <mergeCell ref="P26:Q26"/>
    <mergeCell ref="L23:M23"/>
    <mergeCell ref="N23:O23"/>
    <mergeCell ref="P23:Q23"/>
    <mergeCell ref="L24:M24"/>
    <mergeCell ref="N24:O24"/>
    <mergeCell ref="P24:Q24"/>
    <mergeCell ref="L29:M29"/>
    <mergeCell ref="N29:O29"/>
    <mergeCell ref="P29:Q29"/>
    <mergeCell ref="L30:M30"/>
    <mergeCell ref="N30:O30"/>
    <mergeCell ref="P30:Q30"/>
    <mergeCell ref="L27:M27"/>
    <mergeCell ref="N27:O27"/>
    <mergeCell ref="P27:Q27"/>
    <mergeCell ref="L28:M28"/>
    <mergeCell ref="N28:O28"/>
    <mergeCell ref="P28:Q28"/>
    <mergeCell ref="L34:M34"/>
    <mergeCell ref="N34:O34"/>
    <mergeCell ref="P34:Q34"/>
    <mergeCell ref="L35:M35"/>
    <mergeCell ref="N35:O35"/>
    <mergeCell ref="P35:Q35"/>
    <mergeCell ref="A31:A43"/>
    <mergeCell ref="L31:M31"/>
    <mergeCell ref="N31:O31"/>
    <mergeCell ref="P31:Q31"/>
    <mergeCell ref="L32:M32"/>
    <mergeCell ref="N32:O32"/>
    <mergeCell ref="P32:Q32"/>
    <mergeCell ref="L33:M33"/>
    <mergeCell ref="N33:O33"/>
    <mergeCell ref="P33:Q33"/>
    <mergeCell ref="L38:M38"/>
    <mergeCell ref="N38:O38"/>
    <mergeCell ref="P38:Q38"/>
    <mergeCell ref="L39:M39"/>
    <mergeCell ref="N39:O39"/>
    <mergeCell ref="P39:Q39"/>
    <mergeCell ref="L36:M36"/>
    <mergeCell ref="N36:O36"/>
    <mergeCell ref="P36:Q36"/>
    <mergeCell ref="L37:M37"/>
    <mergeCell ref="N37:O37"/>
    <mergeCell ref="P37:Q37"/>
    <mergeCell ref="L42:M42"/>
    <mergeCell ref="N42:O42"/>
    <mergeCell ref="P42:Q42"/>
    <mergeCell ref="L43:M43"/>
    <mergeCell ref="N43:O43"/>
    <mergeCell ref="P43:Q43"/>
    <mergeCell ref="L40:M40"/>
    <mergeCell ref="N40:O40"/>
    <mergeCell ref="P40:Q40"/>
    <mergeCell ref="L41:M41"/>
    <mergeCell ref="N41:O41"/>
    <mergeCell ref="P41:Q41"/>
    <mergeCell ref="L49:M49"/>
    <mergeCell ref="N49:O49"/>
    <mergeCell ref="P49:Q49"/>
    <mergeCell ref="L50:M50"/>
    <mergeCell ref="N50:O50"/>
    <mergeCell ref="P50:Q50"/>
    <mergeCell ref="L47:M47"/>
    <mergeCell ref="N47:O47"/>
    <mergeCell ref="P47:Q47"/>
    <mergeCell ref="L48:M48"/>
    <mergeCell ref="N48:O48"/>
    <mergeCell ref="P48:Q48"/>
    <mergeCell ref="L53:M53"/>
    <mergeCell ref="N53:O53"/>
    <mergeCell ref="P53:Q53"/>
    <mergeCell ref="L54:M54"/>
    <mergeCell ref="N54:O54"/>
    <mergeCell ref="P54:Q54"/>
    <mergeCell ref="L51:M51"/>
    <mergeCell ref="N51:O51"/>
    <mergeCell ref="P51:Q51"/>
    <mergeCell ref="L52:M52"/>
    <mergeCell ref="N52:O52"/>
    <mergeCell ref="P52:Q52"/>
    <mergeCell ref="L57:M57"/>
    <mergeCell ref="N57:O57"/>
    <mergeCell ref="P57:Q57"/>
    <mergeCell ref="L58:M58"/>
    <mergeCell ref="N58:O58"/>
    <mergeCell ref="P58:Q58"/>
    <mergeCell ref="L55:M55"/>
    <mergeCell ref="N55:O55"/>
    <mergeCell ref="P55:Q55"/>
    <mergeCell ref="L56:M56"/>
    <mergeCell ref="N56:O56"/>
    <mergeCell ref="P56:Q56"/>
    <mergeCell ref="L61:M61"/>
    <mergeCell ref="N61:O61"/>
    <mergeCell ref="P61:Q61"/>
    <mergeCell ref="L62:M62"/>
    <mergeCell ref="N62:O62"/>
    <mergeCell ref="P62:Q62"/>
    <mergeCell ref="L59:M59"/>
    <mergeCell ref="N59:O59"/>
    <mergeCell ref="P59:Q59"/>
    <mergeCell ref="L60:M60"/>
    <mergeCell ref="N60:O60"/>
    <mergeCell ref="P60:Q60"/>
    <mergeCell ref="L65:M65"/>
    <mergeCell ref="N65:O65"/>
    <mergeCell ref="P65:Q65"/>
    <mergeCell ref="L66:M66"/>
    <mergeCell ref="N66:O66"/>
    <mergeCell ref="P66:Q66"/>
    <mergeCell ref="L63:M63"/>
    <mergeCell ref="N63:O63"/>
    <mergeCell ref="P63:Q63"/>
    <mergeCell ref="L64:M64"/>
    <mergeCell ref="N64:O64"/>
    <mergeCell ref="P64:Q64"/>
    <mergeCell ref="L69:M69"/>
    <mergeCell ref="N69:O69"/>
    <mergeCell ref="P69:Q69"/>
    <mergeCell ref="L70:M70"/>
    <mergeCell ref="N70:O70"/>
    <mergeCell ref="P70:Q70"/>
    <mergeCell ref="L67:M67"/>
    <mergeCell ref="N67:O67"/>
    <mergeCell ref="P67:Q67"/>
    <mergeCell ref="L68:M68"/>
    <mergeCell ref="N68:O68"/>
    <mergeCell ref="P68:Q68"/>
    <mergeCell ref="L73:M73"/>
    <mergeCell ref="N73:O73"/>
    <mergeCell ref="P73:Q73"/>
    <mergeCell ref="L74:M74"/>
    <mergeCell ref="N74:O74"/>
    <mergeCell ref="P74:Q74"/>
    <mergeCell ref="L71:M71"/>
    <mergeCell ref="N71:O71"/>
    <mergeCell ref="P71:Q71"/>
    <mergeCell ref="L72:M72"/>
    <mergeCell ref="N72:O72"/>
    <mergeCell ref="P72:Q72"/>
    <mergeCell ref="L75:M75"/>
    <mergeCell ref="N75:O75"/>
    <mergeCell ref="P75:Q75"/>
    <mergeCell ref="A76:A105"/>
    <mergeCell ref="L76:M76"/>
    <mergeCell ref="N76:O76"/>
    <mergeCell ref="P76:Q76"/>
    <mergeCell ref="L77:M77"/>
    <mergeCell ref="N77:O77"/>
    <mergeCell ref="P77:Q77"/>
    <mergeCell ref="A44:A75"/>
    <mergeCell ref="L44:M44"/>
    <mergeCell ref="N44:O44"/>
    <mergeCell ref="P44:Q44"/>
    <mergeCell ref="L45:M45"/>
    <mergeCell ref="N45:O45"/>
    <mergeCell ref="P45:Q45"/>
    <mergeCell ref="L46:M46"/>
    <mergeCell ref="N46:O46"/>
    <mergeCell ref="P46:Q46"/>
    <mergeCell ref="L80:M80"/>
    <mergeCell ref="N80:O80"/>
    <mergeCell ref="P80:Q80"/>
    <mergeCell ref="L81:M81"/>
    <mergeCell ref="N81:O81"/>
    <mergeCell ref="P81:Q81"/>
    <mergeCell ref="L78:M78"/>
    <mergeCell ref="N78:O78"/>
    <mergeCell ref="P78:Q78"/>
    <mergeCell ref="L79:M79"/>
    <mergeCell ref="N79:O79"/>
    <mergeCell ref="P79:Q79"/>
    <mergeCell ref="L84:M84"/>
    <mergeCell ref="N84:O84"/>
    <mergeCell ref="P84:Q84"/>
    <mergeCell ref="L85:M85"/>
    <mergeCell ref="N85:O85"/>
    <mergeCell ref="P85:Q85"/>
    <mergeCell ref="L82:M82"/>
    <mergeCell ref="N82:O82"/>
    <mergeCell ref="P82:Q82"/>
    <mergeCell ref="L83:M83"/>
    <mergeCell ref="N83:O83"/>
    <mergeCell ref="P83:Q83"/>
    <mergeCell ref="L88:M88"/>
    <mergeCell ref="N88:O88"/>
    <mergeCell ref="P88:Q88"/>
    <mergeCell ref="L89:M89"/>
    <mergeCell ref="N89:O89"/>
    <mergeCell ref="P89:Q89"/>
    <mergeCell ref="L86:M86"/>
    <mergeCell ref="N86:O86"/>
    <mergeCell ref="P86:Q86"/>
    <mergeCell ref="L87:M87"/>
    <mergeCell ref="N87:O87"/>
    <mergeCell ref="P87:Q87"/>
    <mergeCell ref="L92:M92"/>
    <mergeCell ref="N92:O92"/>
    <mergeCell ref="P92:Q92"/>
    <mergeCell ref="L93:M93"/>
    <mergeCell ref="N93:O93"/>
    <mergeCell ref="P93:Q93"/>
    <mergeCell ref="L90:M90"/>
    <mergeCell ref="N90:O90"/>
    <mergeCell ref="P90:Q90"/>
    <mergeCell ref="L91:M91"/>
    <mergeCell ref="N91:O91"/>
    <mergeCell ref="P91:Q91"/>
    <mergeCell ref="L96:M96"/>
    <mergeCell ref="N96:O96"/>
    <mergeCell ref="P96:Q96"/>
    <mergeCell ref="L97:M97"/>
    <mergeCell ref="N97:O97"/>
    <mergeCell ref="P97:Q97"/>
    <mergeCell ref="L94:M94"/>
    <mergeCell ref="N94:O94"/>
    <mergeCell ref="P94:Q94"/>
    <mergeCell ref="L95:M95"/>
    <mergeCell ref="N95:O95"/>
    <mergeCell ref="P95:Q95"/>
    <mergeCell ref="L100:M100"/>
    <mergeCell ref="N100:O100"/>
    <mergeCell ref="P100:Q100"/>
    <mergeCell ref="L101:M101"/>
    <mergeCell ref="N101:O101"/>
    <mergeCell ref="P101:Q101"/>
    <mergeCell ref="L98:M98"/>
    <mergeCell ref="N98:O98"/>
    <mergeCell ref="P98:Q98"/>
    <mergeCell ref="L99:M99"/>
    <mergeCell ref="N99:O99"/>
    <mergeCell ref="P99:Q99"/>
    <mergeCell ref="L104:M104"/>
    <mergeCell ref="N104:O104"/>
    <mergeCell ref="P104:Q104"/>
    <mergeCell ref="L105:M105"/>
    <mergeCell ref="N105:O105"/>
    <mergeCell ref="P105:Q105"/>
    <mergeCell ref="L102:M102"/>
    <mergeCell ref="N102:O102"/>
    <mergeCell ref="P102:Q102"/>
    <mergeCell ref="L103:M103"/>
    <mergeCell ref="N103:O103"/>
    <mergeCell ref="P103:Q10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Table_S1</vt:lpstr>
      <vt:lpstr>Table_S2</vt:lpstr>
      <vt:lpstr>Table_S3</vt:lpstr>
      <vt:lpstr>Table_S4</vt:lpstr>
      <vt:lpstr>Table_S5</vt:lpstr>
      <vt:lpstr>Table_S6</vt:lpstr>
      <vt:lpstr>Table_S7</vt:lpstr>
      <vt:lpstr>Table_S8</vt:lpstr>
      <vt:lpstr>Table_S9</vt:lpstr>
      <vt:lpstr>Table_S10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ran xu</cp:lastModifiedBy>
  <cp:revision/>
  <dcterms:created xsi:type="dcterms:W3CDTF">2015-06-05T18:19:34Z</dcterms:created>
  <dcterms:modified xsi:type="dcterms:W3CDTF">2021-11-14T10:27:44Z</dcterms:modified>
  <cp:category/>
  <cp:contentStatus/>
</cp:coreProperties>
</file>